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5/OOM/Projects/S25016/Supplement docs/"/>
    </mc:Choice>
  </mc:AlternateContent>
  <xr:revisionPtr revIDLastSave="44" documentId="13_ncr:1_{C9F137C0-03F3-1248-A504-D9E3C6B820CB}" xr6:coauthVersionLast="47" xr6:coauthVersionMax="47" xr10:uidLastSave="{E9B9EE3C-39C9-DB40-885F-5BEBC2C57645}"/>
  <bookViews>
    <workbookView xWindow="36040" yWindow="1160" windowWidth="28560" windowHeight="15680" xr2:uid="{8EE3AFC8-35E0-F14E-BFF5-6DEE5A0CC272}"/>
  </bookViews>
  <sheets>
    <sheet name="Commercial Invoice" sheetId="1" r:id="rId1"/>
    <sheet name="Packing List" sheetId="5" r:id="rId2"/>
    <sheet name="Certificate of Donation" sheetId="6" r:id="rId3"/>
    <sheet name="Letter of Donation"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6" l="1"/>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B28" i="5"/>
  <c r="G28" i="5"/>
  <c r="B29" i="5"/>
  <c r="G29" i="5"/>
  <c r="B30" i="5"/>
  <c r="G30" i="5"/>
  <c r="B31" i="5"/>
  <c r="G31" i="5"/>
  <c r="A37" i="5"/>
  <c r="C37" i="5"/>
  <c r="D37" i="5"/>
  <c r="I37" i="5"/>
  <c r="H45" i="1"/>
  <c r="B21" i="5" l="1"/>
</calcChain>
</file>

<file path=xl/sharedStrings.xml><?xml version="1.0" encoding="utf-8"?>
<sst xmlns="http://schemas.openxmlformats.org/spreadsheetml/2006/main" count="163" uniqueCount="74">
  <si>
    <t>Date</t>
  </si>
  <si>
    <t>The undersigned hereby certifies that to the best of their knowledge, the information on this statement is true and correct. The contents of this shipment are as stated above and do not contain any contraband drugs, weapons, firearms, ammunition, or explosives.</t>
  </si>
  <si>
    <t>*This shipment is a DONATION for relief or charity only. Not to be resold.
Not for exchange for profit or gain. No commercial value.*</t>
  </si>
  <si>
    <t>Value</t>
  </si>
  <si>
    <t>Cargo Description</t>
  </si>
  <si>
    <t>Seal #</t>
  </si>
  <si>
    <t>Container #</t>
  </si>
  <si>
    <t>Freight Prepaid</t>
  </si>
  <si>
    <t>No License Required</t>
  </si>
  <si>
    <t>License #:</t>
  </si>
  <si>
    <t>Port of Discharge:</t>
  </si>
  <si>
    <t>AES ITN #:</t>
  </si>
  <si>
    <t>Port of Loading:</t>
  </si>
  <si>
    <t>Bill of Lading #:</t>
  </si>
  <si>
    <t>Voyage #:</t>
  </si>
  <si>
    <t>Reference #:</t>
  </si>
  <si>
    <t>Vessel:</t>
  </si>
  <si>
    <t>Project I.D.:</t>
  </si>
  <si>
    <t>ROUTING INFORMATION:</t>
  </si>
  <si>
    <t xml:space="preserve">SHIPMENT REFERENCE </t>
  </si>
  <si>
    <t xml:space="preserve"> </t>
  </si>
  <si>
    <t>NIT:</t>
  </si>
  <si>
    <t>PHONE:</t>
  </si>
  <si>
    <t>EMAIL:</t>
  </si>
  <si>
    <t>CONTACT:</t>
  </si>
  <si>
    <t>ADDRESS:</t>
  </si>
  <si>
    <t>NAME:</t>
  </si>
  <si>
    <t>NOTIFY PARTY:</t>
  </si>
  <si>
    <t>CONSIGNEE:</t>
  </si>
  <si>
    <t>worldhelp.net</t>
  </si>
  <si>
    <t>800.541.6691</t>
  </si>
  <si>
    <t>Forest, VA 24551</t>
  </si>
  <si>
    <t>P.O. Box 501</t>
  </si>
  <si>
    <t>PACKING LIST</t>
  </si>
  <si>
    <t>Sincerely,</t>
  </si>
  <si>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</si>
  <si>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</si>
  <si>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t>is being sent through World Help as a free gift and a donation to the people of the receipient country. The consignee and notify party, who are responsible for handling this shipment are:</t>
  </si>
  <si>
    <t>This letter is to certify that this shipment of donated humanitarian cargo:</t>
  </si>
  <si>
    <t xml:space="preserve">To: Customs Officials and Whomever Else it May Concern,
</t>
  </si>
  <si>
    <t>CERTIFICATE OF DONATION</t>
  </si>
  <si>
    <t>If you have any questions or concerns regarding this donation, please email us at humanitarianaid@worldhelp.net or call our office at 800-541-6691.</t>
  </si>
  <si>
    <t>It is a pleasure working with you in aiding the poor. We are pleased to be affiliated with your organization and this donation is a sign of our continued support and partnership.</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</si>
  <si>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</si>
  <si>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 Seal #:</t>
  </si>
  <si>
    <t>The container is identified as:</t>
  </si>
  <si>
    <t xml:space="preserve">World Help is pleased to donate 1 x container of: </t>
  </si>
  <si>
    <t>LETTER OF DONATION</t>
  </si>
  <si>
    <t>NOEEI 30.37 (H)</t>
  </si>
  <si>
    <t>Ship Date:</t>
  </si>
  <si>
    <t>INVOICE - DECLARATION OF VALUE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</si>
  <si>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</si>
  <si>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t>Weight (Kgs.)</t>
  </si>
  <si>
    <t>Weight (Kgs)</t>
  </si>
  <si>
    <t>Embajada Soberana Orden Militar De Malta</t>
  </si>
  <si>
    <t>Norma Urbina</t>
  </si>
  <si>
    <t>bernardcasanova@gmail.com</t>
  </si>
  <si>
    <t>50422803240</t>
  </si>
  <si>
    <t>Edificio Grupo MSP, Colonia Lara,
Interseccion
Avenida Santander, Calle Benito Juarez
Tegucigalpa, HND</t>
  </si>
  <si>
    <t>Marlen Garcia</t>
  </si>
  <si>
    <t>mega2310@gmail.com</t>
  </si>
  <si>
    <t>50499718104</t>
  </si>
  <si>
    <t>PUERTO CORTES</t>
  </si>
  <si>
    <t>Complejo Sta Maria, Carretera a Santa Lucia Entrada Colonia El Sitio, Frente Pista de Motocross
Tegucigalpa, HONDURAS</t>
  </si>
  <si>
    <t>Director,  Humanitarian Aid, Josh Brewer</t>
  </si>
  <si>
    <t>June 23, 2025</t>
  </si>
  <si>
    <t>S25016</t>
  </si>
  <si>
    <t>MEDU7053197</t>
  </si>
  <si>
    <t>UL-5636674</t>
  </si>
  <si>
    <t>324 PACKAGE(S) OF (324 PIECES) DONATED RELIEF CARGO:  SCHOOL FURNITURE (DETAIL ON PACKING LIST) FOR HUMANITARIAN ASSISTANCE. THIS SHIPMENT IS A DONATION FOR RELIEF OR CHARITY ONLY. NOT TO BE RESOLD. NOT FOR EXCHANGE FOR PROFIT OR GAIN. NO COMMERCIAL VALUE. NLR - NO LICENSE REQUIRED</t>
  </si>
  <si>
    <t>NORFOLK</t>
  </si>
  <si>
    <t>MEDUJV865954</t>
  </si>
  <si>
    <t>MSC ALTAMIRA</t>
  </si>
  <si>
    <t>UA527A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</si>
</sst>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1"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1" fillId="0" borderId="0" applyNumberFormat="0" applyFill="0" applyBorder="0" applyAlignment="0" applyProtection="0"/>
  </cellStyleXfs>
  <cellXfs count="183">
    <xf numFmtId="0" fontId="0" fillId="0" borderId="0" xfId="0"/>
    <xf numFmtId="0" fontId="6" fillId="0" borderId="0" xfId="0" applyFont="1" applyAlignment="1">
      <alignment horizontal="center" vertical="center" wrapText="1"/>
    </xf>
    <xf numFmtId="164" fontId="3" fillId="0" borderId="3" xfId="0" applyNumberFormat="1" applyFont="1" applyBorder="1" applyAlignment="1">
      <alignment horizontal="center" vertical="center"/>
    </xf>
    <xf numFmtId="165" fontId="3" fillId="0" borderId="3" xfId="0" applyNumberFormat="1" applyFont="1" applyBorder="1" applyAlignment="1">
      <alignment horizontal="center" vertical="center" wrapText="1"/>
    </xf>
    <xf numFmtId="0" fontId="3" fillId="0" borderId="3" xfId="0" applyFont="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4" fillId="0" borderId="15" xfId="0" applyFont="1" applyBorder="1" applyAlignment="1">
      <alignment horizontal="right" vertical="top"/>
    </xf>
    <xf numFmtId="0" fontId="0" fillId="0" borderId="16" xfId="0" applyBorder="1" applyAlignment="1">
      <alignment horizontal="left" vertical="top"/>
    </xf>
    <xf numFmtId="0" fontId="4"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4"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4" fillId="0" borderId="17" xfId="0" applyFont="1" applyBorder="1" applyAlignment="1">
      <alignment horizontal="right" vertical="center" wrapText="1"/>
    </xf>
    <xf numFmtId="0" fontId="9" fillId="0" borderId="1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0" fillId="0" borderId="16" xfId="0" applyNumberFormat="1" applyFont="1" applyBorder="1" applyAlignment="1">
      <alignment vertical="top" wrapText="1"/>
    </xf>
    <xf numFmtId="1" fontId="10" fillId="0" borderId="0" xfId="0" applyNumberFormat="1" applyFont="1" applyAlignment="1">
      <alignment vertical="top" wrapText="1"/>
    </xf>
    <xf numFmtId="0" fontId="10" fillId="0" borderId="0" xfId="0" applyFont="1" applyAlignment="1">
      <alignment horizontal="left" vertical="top"/>
    </xf>
    <xf numFmtId="1" fontId="10" fillId="0" borderId="0" xfId="0" applyNumberFormat="1" applyFont="1" applyAlignment="1">
      <alignment vertical="top"/>
    </xf>
    <xf numFmtId="1" fontId="10" fillId="0" borderId="0" xfId="0" applyNumberFormat="1" applyFont="1" applyAlignment="1">
      <alignment horizontal="left" vertical="top"/>
    </xf>
    <xf numFmtId="0" fontId="12" fillId="0" borderId="0" xfId="0" applyFont="1" applyAlignment="1">
      <alignment horizontal="left" vertical="top"/>
    </xf>
    <xf numFmtId="0" fontId="11" fillId="0" borderId="0" xfId="1" applyBorder="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4"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horizontal="center" vertical="center" wrapText="1"/>
    </xf>
    <xf numFmtId="0" fontId="6" fillId="0" borderId="0" xfId="0" applyFont="1"/>
    <xf numFmtId="0" fontId="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right" vertical="top"/>
    </xf>
    <xf numFmtId="0" fontId="4"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5" fillId="0" borderId="0" xfId="0" applyFont="1"/>
    <xf numFmtId="0" fontId="15"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left" vertical="center" wrapText="1"/>
    </xf>
    <xf numFmtId="1" fontId="16" fillId="0" borderId="0" xfId="0" applyNumberFormat="1" applyFont="1"/>
    <xf numFmtId="1" fontId="16" fillId="0" borderId="0" xfId="0" applyNumberFormat="1" applyFont="1" applyAlignment="1">
      <alignment horizontal="left"/>
    </xf>
    <xf numFmtId="0" fontId="15" fillId="0" borderId="21" xfId="0" applyFont="1" applyBorder="1" applyAlignment="1">
      <alignment vertical="top"/>
    </xf>
    <xf numFmtId="0" fontId="15" fillId="0" borderId="22" xfId="0" applyFont="1" applyBorder="1" applyAlignment="1">
      <alignment vertical="top"/>
    </xf>
    <xf numFmtId="0" fontId="15" fillId="0" borderId="23" xfId="0" applyFont="1" applyBorder="1" applyAlignment="1">
      <alignment vertical="top"/>
    </xf>
    <xf numFmtId="0" fontId="15" fillId="0" borderId="0" xfId="0" applyFont="1" applyAlignment="1">
      <alignment vertical="top"/>
    </xf>
    <xf numFmtId="0" fontId="16" fillId="0" borderId="17" xfId="0" applyFont="1" applyBorder="1" applyAlignment="1">
      <alignment horizontal="right" vertical="top"/>
    </xf>
    <xf numFmtId="0" fontId="16" fillId="0" borderId="17" xfId="0" applyFont="1" applyBorder="1" applyAlignment="1">
      <alignment horizontal="right" vertical="center"/>
    </xf>
    <xf numFmtId="0" fontId="15" fillId="0" borderId="0" xfId="0" applyFont="1" applyAlignment="1">
      <alignment vertical="center"/>
    </xf>
    <xf numFmtId="49" fontId="15" fillId="0" borderId="16" xfId="0" applyNumberFormat="1" applyFont="1" applyBorder="1"/>
    <xf numFmtId="49" fontId="15" fillId="0" borderId="0" xfId="0" applyNumberFormat="1" applyFont="1"/>
    <xf numFmtId="0" fontId="15" fillId="0" borderId="17" xfId="0" applyFont="1" applyBorder="1"/>
    <xf numFmtId="0" fontId="15" fillId="0" borderId="16" xfId="0" applyFont="1" applyBorder="1"/>
    <xf numFmtId="0" fontId="15" fillId="0" borderId="18" xfId="0" applyFont="1" applyBorder="1"/>
    <xf numFmtId="0" fontId="15" fillId="0" borderId="19" xfId="0" applyFont="1" applyBorder="1"/>
    <xf numFmtId="0" fontId="15" fillId="0" borderId="20" xfId="0" applyFont="1" applyBorder="1"/>
    <xf numFmtId="0" fontId="17" fillId="0" borderId="0" xfId="0" applyFont="1"/>
    <xf numFmtId="1" fontId="0" fillId="0" borderId="0" xfId="0" applyNumberFormat="1"/>
    <xf numFmtId="0" fontId="16" fillId="0" borderId="0" xfId="0" applyFont="1" applyAlignment="1">
      <alignment horizontal="right" vertical="center" wrapText="1"/>
    </xf>
    <xf numFmtId="0" fontId="0" fillId="0" borderId="30" xfId="0" applyBorder="1"/>
    <xf numFmtId="0" fontId="15" fillId="0" borderId="30" xfId="0" applyFont="1" applyBorder="1"/>
    <xf numFmtId="14" fontId="3" fillId="0" borderId="0" xfId="0" applyNumberFormat="1" applyFont="1" applyAlignment="1">
      <alignment horizontal="left" vertical="center"/>
    </xf>
    <xf numFmtId="165" fontId="2" fillId="0" borderId="3" xfId="0" applyNumberFormat="1" applyFont="1" applyBorder="1" applyAlignment="1">
      <alignment horizontal="center" vertical="center" wrapText="1"/>
    </xf>
    <xf numFmtId="49" fontId="1" fillId="0" borderId="3" xfId="0" applyNumberFormat="1" applyFont="1" applyBorder="1" applyAlignment="1">
      <alignment horizontal="center" vertical="center"/>
    </xf>
    <xf numFmtId="0" fontId="1" fillId="0" borderId="0" xfId="0" applyFont="1" applyAlignment="1">
      <alignment horizontal="left" vertical="center"/>
    </xf>
    <xf numFmtId="0" fontId="10" fillId="0" borderId="0" xfId="0" applyFont="1" applyAlignment="1">
      <alignment horizontal="left" vertical="top"/>
    </xf>
    <xf numFmtId="0" fontId="10" fillId="0" borderId="25" xfId="0" applyFont="1" applyBorder="1" applyAlignment="1">
      <alignment horizontal="left" vertical="top"/>
    </xf>
    <xf numFmtId="0" fontId="11" fillId="0" borderId="0" xfId="1" applyBorder="1" applyAlignment="1">
      <alignment horizontal="left" vertical="top"/>
    </xf>
    <xf numFmtId="0" fontId="11" fillId="0" borderId="25" xfId="1" applyBorder="1" applyAlignment="1">
      <alignment horizontal="left" vertical="top"/>
    </xf>
    <xf numFmtId="49" fontId="0" fillId="0" borderId="0" xfId="0" applyNumberFormat="1" applyAlignment="1">
      <alignment horizontal="left" vertical="center"/>
    </xf>
    <xf numFmtId="49" fontId="0" fillId="0" borderId="25" xfId="0" applyNumberFormat="1" applyBorder="1" applyAlignment="1">
      <alignment horizontal="left" vertical="center"/>
    </xf>
    <xf numFmtId="1" fontId="10" fillId="0" borderId="0" xfId="0" applyNumberFormat="1" applyFont="1" applyAlignment="1">
      <alignment horizontal="left" vertical="top"/>
    </xf>
    <xf numFmtId="1" fontId="10" fillId="0" borderId="25" xfId="0" applyNumberFormat="1" applyFont="1" applyBorder="1" applyAlignment="1">
      <alignment horizontal="left" vertical="top"/>
    </xf>
    <xf numFmtId="0" fontId="9" fillId="0" borderId="17"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1" fontId="0" fillId="0" borderId="0" xfId="0" applyNumberFormat="1" applyAlignment="1">
      <alignment horizontal="left" vertical="center"/>
    </xf>
    <xf numFmtId="1" fontId="0" fillId="0" borderId="16" xfId="0" applyNumberFormat="1" applyBorder="1" applyAlignment="1">
      <alignment horizontal="left" vertical="center"/>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0" fillId="0" borderId="0" xfId="0" applyAlignment="1">
      <alignment horizontal="center" vertical="center" wrapText="1"/>
    </xf>
    <xf numFmtId="0" fontId="13" fillId="0" borderId="0" xfId="0" applyFont="1" applyAlignment="1">
      <alignment horizontal="center" vertical="center"/>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10" fillId="0" borderId="16" xfId="0" applyFont="1" applyBorder="1" applyAlignment="1">
      <alignment horizontal="left" vertical="top" wrapText="1"/>
    </xf>
    <xf numFmtId="0" fontId="9" fillId="0" borderId="25" xfId="0" applyFont="1" applyBorder="1" applyAlignment="1">
      <alignment horizontal="center"/>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1"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7" fillId="2" borderId="11" xfId="0" applyFont="1" applyFill="1" applyBorder="1" applyAlignment="1">
      <alignment horizontal="center" vertical="center"/>
    </xf>
    <xf numFmtId="0" fontId="1" fillId="0" borderId="6" xfId="0" applyFont="1" applyBorder="1" applyAlignment="1">
      <alignment horizontal="center" vertical="center"/>
    </xf>
    <xf numFmtId="0" fontId="3"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4" fillId="0" borderId="0" xfId="0" applyFont="1" applyAlignment="1">
      <alignment horizontal="center"/>
    </xf>
    <xf numFmtId="0" fontId="4" fillId="0" borderId="1" xfId="0" applyFont="1" applyBorder="1" applyAlignment="1">
      <alignment horizontal="center"/>
    </xf>
    <xf numFmtId="14" fontId="5" fillId="0" borderId="2" xfId="0" applyNumberFormat="1" applyFont="1" applyBorder="1" applyAlignment="1">
      <alignment horizontal="center" vertical="center"/>
    </xf>
    <xf numFmtId="0" fontId="4" fillId="0" borderId="1" xfId="0" applyFont="1" applyBorder="1" applyAlignment="1">
      <alignment horizontal="right"/>
    </xf>
    <xf numFmtId="0" fontId="4" fillId="0" borderId="1" xfId="0" applyFont="1" applyBorder="1" applyAlignment="1">
      <alignment horizontal="left"/>
    </xf>
    <xf numFmtId="0" fontId="6" fillId="0" borderId="0" xfId="0" applyFont="1" applyAlignment="1">
      <alignment horizontal="center"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6" xfId="0" applyBorder="1" applyAlignment="1">
      <alignment horizontal="left" vertical="center"/>
    </xf>
    <xf numFmtId="0" fontId="19" fillId="0" borderId="0" xfId="0" applyFont="1" applyAlignment="1">
      <alignment horizontal="left" vertical="center"/>
    </xf>
    <xf numFmtId="0" fontId="19" fillId="0" borderId="16" xfId="0" applyFont="1" applyBorder="1" applyAlignment="1">
      <alignment horizontal="left"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10" fillId="0" borderId="3"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horizontal="left"/>
    </xf>
    <xf numFmtId="3" fontId="3" fillId="0" borderId="6" xfId="0" applyNumberFormat="1" applyFont="1" applyBorder="1" applyAlignment="1">
      <alignment horizontal="center" vertical="center"/>
    </xf>
    <xf numFmtId="3" fontId="3" fillId="0" borderId="4" xfId="0" applyNumberFormat="1" applyFont="1" applyBorder="1" applyAlignment="1">
      <alignment horizontal="center" vertical="center"/>
    </xf>
    <xf numFmtId="0" fontId="8"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0" fillId="0" borderId="16" xfId="0" applyBorder="1" applyAlignment="1">
      <alignment horizontal="left" vertical="center"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9" fillId="0" borderId="28" xfId="0" applyFont="1" applyBorder="1" applyAlignment="1">
      <alignment horizontal="center"/>
    </xf>
    <xf numFmtId="0" fontId="9" fillId="0" borderId="12" xfId="0" applyFont="1" applyBorder="1" applyAlignment="1">
      <alignment horizontal="center"/>
    </xf>
    <xf numFmtId="0" fontId="9" fillId="0" borderId="27" xfId="0" applyFont="1" applyBorder="1" applyAlignment="1">
      <alignment horizontal="center"/>
    </xf>
    <xf numFmtId="0" fontId="8" fillId="0" borderId="17"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3" fillId="0" borderId="0" xfId="0" applyFont="1" applyAlignment="1">
      <alignment horizontal="left" vertical="center" wrapText="1"/>
    </xf>
    <xf numFmtId="0" fontId="4" fillId="0" borderId="17" xfId="0" applyFont="1" applyBorder="1" applyAlignment="1">
      <alignment horizontal="right" vertical="top"/>
    </xf>
    <xf numFmtId="0" fontId="18" fillId="0" borderId="0" xfId="0" applyFont="1" applyAlignment="1">
      <alignment horizontal="center" vertical="center" wrapText="1"/>
    </xf>
    <xf numFmtId="0" fontId="0" fillId="0" borderId="0" xfId="0" applyAlignment="1">
      <alignment horizontal="left" wrapText="1"/>
    </xf>
    <xf numFmtId="0" fontId="15" fillId="0" borderId="0" xfId="0" applyFont="1" applyAlignment="1">
      <alignment horizontal="left" vertical="center" wrapText="1"/>
    </xf>
    <xf numFmtId="0" fontId="16" fillId="0" borderId="0" xfId="0" applyFont="1" applyAlignment="1">
      <alignment horizontal="left"/>
    </xf>
    <xf numFmtId="1" fontId="15" fillId="0" borderId="0" xfId="0" applyNumberFormat="1" applyFont="1" applyAlignment="1">
      <alignment horizontal="left" vertical="top" wrapText="1"/>
    </xf>
    <xf numFmtId="1" fontId="15" fillId="0" borderId="29" xfId="0" applyNumberFormat="1" applyFont="1" applyBorder="1" applyAlignment="1">
      <alignment horizontal="left" vertical="top" wrapText="1"/>
    </xf>
    <xf numFmtId="0" fontId="16" fillId="0" borderId="0" xfId="0" applyFont="1" applyAlignment="1">
      <alignment horizontal="center" vertical="center" wrapText="1"/>
    </xf>
    <xf numFmtId="0" fontId="16" fillId="0" borderId="0" xfId="0" applyFont="1" applyAlignment="1">
      <alignment horizontal="left" vertical="center" wrapText="1"/>
    </xf>
    <xf numFmtId="1" fontId="15" fillId="0" borderId="0" xfId="0" applyNumberFormat="1" applyFont="1" applyAlignment="1">
      <alignment horizontal="left" vertical="center" wrapText="1"/>
    </xf>
    <xf numFmtId="1" fontId="15" fillId="0" borderId="29" xfId="0" applyNumberFormat="1" applyFont="1" applyBorder="1" applyAlignment="1">
      <alignment horizontal="left" vertical="center" wrapText="1"/>
    </xf>
    <xf numFmtId="0" fontId="15" fillId="0" borderId="29" xfId="0" applyFont="1" applyBorder="1" applyAlignment="1">
      <alignment horizontal="left" vertical="center" wrapText="1"/>
    </xf>
    <xf numFmtId="0" fontId="16" fillId="0" borderId="17" xfId="0" applyFont="1" applyBorder="1" applyAlignment="1">
      <alignment horizontal="right" vertical="top"/>
    </xf>
    <xf numFmtId="0" fontId="15" fillId="0" borderId="0" xfId="0" applyFont="1" applyAlignment="1">
      <alignment horizontal="left" vertical="top" wrapText="1"/>
    </xf>
    <xf numFmtId="0" fontId="15" fillId="0" borderId="29" xfId="0" applyFont="1" applyBorder="1" applyAlignment="1">
      <alignment horizontal="left" vertical="top" wrapText="1"/>
    </xf>
    <xf numFmtId="0" fontId="17" fillId="0" borderId="17" xfId="0" applyFont="1" applyBorder="1" applyAlignment="1">
      <alignment horizontal="center"/>
    </xf>
    <xf numFmtId="0" fontId="17" fillId="0" borderId="0" xfId="0" applyFont="1" applyAlignment="1">
      <alignment horizontal="center"/>
    </xf>
    <xf numFmtId="0" fontId="17" fillId="0" borderId="29"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jpg"/><Relationship Id="rId1"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6.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oneCellAnchor>
    <xdr:from>
      <xdr:col>0</xdr:col>
      <xdr:colOff>712885</xdr:colOff>
      <xdr:row>40</xdr:row>
      <xdr:rowOff>452304</xdr:rowOff>
    </xdr:from>
    <xdr:ext cx="2300235" cy="918647"/>
    <xdr:pic>
      <xdr:nvPicPr>
        <xdr:cNvPr id="3" name="Picture 2" descr="Macintosh HD:Users:stephenankerich:Desktop:Josh_Sig.png">
          <a:extLst>
            <a:ext uri="{FF2B5EF4-FFF2-40B4-BE49-F238E27FC236}">
              <a16:creationId xmlns:a16="http://schemas.microsoft.com/office/drawing/2014/main" id="{EA05E3B1-75DB-FB43-AF99-F3702C6D875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237440">
          <a:off x="712885" y="10726604"/>
          <a:ext cx="2300235" cy="918647"/>
        </a:xfrm>
        <a:prstGeom prst="rect">
          <a:avLst/>
        </a:prstGeom>
        <a:noFill/>
        <a:ln>
          <a:noFill/>
        </a:ln>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3"/>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238385</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4"/>
        <a:stretch>
          <a:fillRect/>
        </a:stretch>
      </xdr:blipFill>
      <xdr:spPr>
        <a:xfrm>
          <a:off x="4013200" y="11912600"/>
          <a:ext cx="1231900" cy="568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oneCellAnchor>
    <xdr:from>
      <xdr:col>0</xdr:col>
      <xdr:colOff>889000</xdr:colOff>
      <xdr:row>41</xdr:row>
      <xdr:rowOff>25401</xdr:rowOff>
    </xdr:from>
    <xdr:ext cx="2318015" cy="916108"/>
    <xdr:pic>
      <xdr:nvPicPr>
        <xdr:cNvPr id="3" name="Picture 2" descr="Macintosh HD:Users:stephenankerich:Desktop:Josh_Sig.png">
          <a:extLst>
            <a:ext uri="{FF2B5EF4-FFF2-40B4-BE49-F238E27FC236}">
              <a16:creationId xmlns:a16="http://schemas.microsoft.com/office/drawing/2014/main" id="{7FD5B7D7-374B-084F-B360-025A957598E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237440">
          <a:off x="889000" y="10414001"/>
          <a:ext cx="2318015" cy="916108"/>
        </a:xfrm>
        <a:prstGeom prst="rect">
          <a:avLst/>
        </a:prstGeom>
        <a:noFill/>
        <a:ln>
          <a:noFill/>
        </a:ln>
      </xdr:spPr>
    </xdr:pic>
    <xdr:clientData/>
  </xdr:oneCellAnchor>
  <xdr:twoCellAnchor editAs="oneCell">
    <xdr:from>
      <xdr:col>3</xdr:col>
      <xdr:colOff>838200</xdr:colOff>
      <xdr:row>41</xdr:row>
      <xdr:rowOff>139700</xdr:rowOff>
    </xdr:from>
    <xdr:to>
      <xdr:col>5</xdr:col>
      <xdr:colOff>825500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3"/>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635000</xdr:colOff>
      <xdr:row>46</xdr:row>
      <xdr:rowOff>47885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4"/>
        <a:stretch>
          <a:fillRect/>
        </a:stretch>
      </xdr:blipFill>
      <xdr:spPr>
        <a:xfrm>
          <a:off x="4064000" y="11290300"/>
          <a:ext cx="1295400" cy="5812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393700</xdr:colOff>
      <xdr:row>39</xdr:row>
      <xdr:rowOff>152400</xdr:rowOff>
    </xdr:from>
    <xdr:ext cx="2318015" cy="918648"/>
    <xdr:pic>
      <xdr:nvPicPr>
        <xdr:cNvPr id="2" name="Picture 1" descr="Macintosh HD:Users:stephenankerich:Desktop:Josh_Sig.png">
          <a:extLst>
            <a:ext uri="{FF2B5EF4-FFF2-40B4-BE49-F238E27FC236}">
              <a16:creationId xmlns:a16="http://schemas.microsoft.com/office/drawing/2014/main" id="{28E943FE-1AB9-C74B-9522-10BF6D672A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237440">
          <a:off x="393700" y="9486900"/>
          <a:ext cx="2318015" cy="918648"/>
        </a:xfrm>
        <a:prstGeom prst="rect">
          <a:avLst/>
        </a:prstGeom>
        <a:noFill/>
        <a:ln>
          <a:noFill/>
        </a:ln>
      </xdr:spPr>
    </xdr:pic>
    <xdr:clientData/>
  </xdr:oneCellAnchor>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2"/>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3"/>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4"/>
        <a:stretch>
          <a:fillRect/>
        </a:stretch>
      </xdr:blipFill>
      <xdr:spPr>
        <a:xfrm>
          <a:off x="3708400" y="10350500"/>
          <a:ext cx="1371600" cy="4923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oneCellAnchor>
    <xdr:from>
      <xdr:col>0</xdr:col>
      <xdr:colOff>355600</xdr:colOff>
      <xdr:row>42</xdr:row>
      <xdr:rowOff>152400</xdr:rowOff>
    </xdr:from>
    <xdr:ext cx="2400300" cy="1143000"/>
    <xdr:pic>
      <xdr:nvPicPr>
        <xdr:cNvPr id="3" name="Picture 4" descr="acintosh HD:Users:stephenankerich:Desktop:Josh_Sig.png">
          <a:extLst>
            <a:ext uri="{FF2B5EF4-FFF2-40B4-BE49-F238E27FC236}">
              <a16:creationId xmlns:a16="http://schemas.microsoft.com/office/drawing/2014/main" id="{251C43BA-3A14-DF40-AD70-0AEDE7DFD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5600" y="9436100"/>
          <a:ext cx="2400300" cy="1143000"/>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3"/>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4"/>
        <a:stretch>
          <a:fillRect/>
        </a:stretch>
      </xdr:blipFill>
      <xdr:spPr>
        <a:xfrm>
          <a:off x="3797300" y="10718800"/>
          <a:ext cx="1371600" cy="4923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ega2310@gmail.com" TargetMode="External"/><Relationship Id="rId1" Type="http://schemas.openxmlformats.org/officeDocument/2006/relationships/hyperlink" Target="mailto:bernardcasanova@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tabSelected="1" view="pageLayout" zoomScaleNormal="100" workbookViewId="0">
      <selection activeCell="E31" sqref="E31"/>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52" t="s">
        <v>32</v>
      </c>
    </row>
    <row r="3" spans="1:10" x14ac:dyDescent="0.2">
      <c r="D3" s="52" t="s">
        <v>31</v>
      </c>
    </row>
    <row r="4" spans="1:10" x14ac:dyDescent="0.2">
      <c r="D4" s="52" t="s">
        <v>30</v>
      </c>
    </row>
    <row r="5" spans="1:10" x14ac:dyDescent="0.2">
      <c r="D5" s="52" t="s">
        <v>29</v>
      </c>
    </row>
    <row r="8" spans="1:10" x14ac:dyDescent="0.2">
      <c r="A8" s="109"/>
      <c r="B8" s="109"/>
      <c r="C8" s="109"/>
      <c r="D8" s="51"/>
    </row>
    <row r="9" spans="1:10" ht="21" x14ac:dyDescent="0.2">
      <c r="A9" s="110" t="s">
        <v>50</v>
      </c>
      <c r="B9" s="110"/>
      <c r="C9" s="110"/>
      <c r="D9" s="110"/>
      <c r="E9" s="110"/>
      <c r="F9" s="110"/>
      <c r="G9" s="110"/>
      <c r="H9" s="110"/>
      <c r="I9" s="110"/>
      <c r="J9" s="110"/>
    </row>
    <row r="10" spans="1:10" ht="21" x14ac:dyDescent="0.2">
      <c r="A10" s="50"/>
      <c r="B10" s="50"/>
      <c r="C10" s="50"/>
      <c r="D10" s="50"/>
      <c r="E10" s="50"/>
      <c r="F10" s="50"/>
      <c r="G10" s="50"/>
      <c r="H10" s="50"/>
      <c r="I10" s="50"/>
    </row>
    <row r="11" spans="1:10" ht="23" customHeight="1" x14ac:dyDescent="0.2">
      <c r="A11" s="49" t="s">
        <v>49</v>
      </c>
      <c r="B11" s="98" t="s">
        <v>65</v>
      </c>
      <c r="C11" s="98"/>
    </row>
    <row r="12" spans="1:10" x14ac:dyDescent="0.2">
      <c r="B12" s="48"/>
    </row>
    <row r="14" spans="1:10" x14ac:dyDescent="0.2">
      <c r="A14" s="26"/>
      <c r="B14" s="25"/>
      <c r="C14" s="25"/>
      <c r="D14" s="47"/>
      <c r="G14" s="26"/>
      <c r="H14" s="25"/>
      <c r="I14" s="25"/>
      <c r="J14" s="24"/>
    </row>
    <row r="15" spans="1:10" x14ac:dyDescent="0.2">
      <c r="A15" s="102" t="s">
        <v>28</v>
      </c>
      <c r="B15" s="103"/>
      <c r="C15" s="103"/>
      <c r="D15" s="114"/>
      <c r="E15" s="22"/>
      <c r="G15" s="102" t="s">
        <v>27</v>
      </c>
      <c r="H15" s="103"/>
      <c r="I15" s="103"/>
      <c r="J15" s="104"/>
    </row>
    <row r="16" spans="1:10" x14ac:dyDescent="0.2">
      <c r="A16" s="45"/>
      <c r="D16" s="46"/>
      <c r="G16" s="45"/>
      <c r="J16" s="44"/>
    </row>
    <row r="17" spans="1:10" ht="32" customHeight="1" x14ac:dyDescent="0.2">
      <c r="A17" s="12" t="s">
        <v>26</v>
      </c>
      <c r="B17" s="111" t="s">
        <v>54</v>
      </c>
      <c r="C17" s="111"/>
      <c r="D17" s="43"/>
      <c r="E17" s="42"/>
      <c r="F17" s="22"/>
      <c r="G17" s="12" t="s">
        <v>26</v>
      </c>
      <c r="H17" s="111" t="s">
        <v>54</v>
      </c>
      <c r="I17" s="111"/>
      <c r="J17" s="113"/>
    </row>
    <row r="18" spans="1:10" ht="59" customHeight="1" x14ac:dyDescent="0.2">
      <c r="A18" s="12" t="s">
        <v>25</v>
      </c>
      <c r="B18" s="111" t="s">
        <v>63</v>
      </c>
      <c r="C18" s="111"/>
      <c r="D18" s="112"/>
      <c r="F18" s="41"/>
      <c r="G18" s="12" t="s">
        <v>25</v>
      </c>
      <c r="H18" s="111" t="s">
        <v>58</v>
      </c>
      <c r="I18" s="111"/>
      <c r="J18" s="112"/>
    </row>
    <row r="19" spans="1:10" ht="23" customHeight="1" x14ac:dyDescent="0.2">
      <c r="A19" s="12" t="s">
        <v>24</v>
      </c>
      <c r="B19" s="94" t="s">
        <v>55</v>
      </c>
      <c r="C19" s="94"/>
      <c r="D19" s="95"/>
      <c r="E19" s="40"/>
      <c r="F19" s="35"/>
      <c r="G19" s="12" t="s">
        <v>24</v>
      </c>
      <c r="H19" s="94" t="s">
        <v>59</v>
      </c>
      <c r="I19" s="94"/>
      <c r="J19" s="95"/>
    </row>
    <row r="20" spans="1:10" ht="26" customHeight="1" x14ac:dyDescent="0.2">
      <c r="A20" s="12" t="s">
        <v>23</v>
      </c>
      <c r="B20" s="96" t="s">
        <v>56</v>
      </c>
      <c r="C20" s="96"/>
      <c r="D20" s="97"/>
      <c r="E20" s="39"/>
      <c r="F20" s="38"/>
      <c r="G20" s="12" t="s">
        <v>23</v>
      </c>
      <c r="H20" s="96" t="s">
        <v>60</v>
      </c>
      <c r="I20" s="96"/>
      <c r="J20" s="97"/>
    </row>
    <row r="21" spans="1:10" ht="16" customHeight="1" x14ac:dyDescent="0.2">
      <c r="A21" s="12" t="s">
        <v>22</v>
      </c>
      <c r="B21" s="98" t="s">
        <v>57</v>
      </c>
      <c r="C21" s="98"/>
      <c r="D21" s="99"/>
      <c r="F21" s="37"/>
      <c r="G21" s="12" t="s">
        <v>22</v>
      </c>
      <c r="H21" s="98" t="s">
        <v>61</v>
      </c>
      <c r="I21" s="98"/>
      <c r="J21" s="99"/>
    </row>
    <row r="22" spans="1:10" x14ac:dyDescent="0.2">
      <c r="A22" s="12" t="s">
        <v>21</v>
      </c>
      <c r="B22" s="100">
        <v>9019001227516</v>
      </c>
      <c r="C22" s="100"/>
      <c r="D22" s="101"/>
      <c r="E22" s="36"/>
      <c r="F22" s="35"/>
      <c r="G22" s="12" t="s">
        <v>20</v>
      </c>
      <c r="H22" s="34"/>
      <c r="I22" s="34"/>
      <c r="J22" s="33"/>
    </row>
    <row r="23" spans="1:10" x14ac:dyDescent="0.2">
      <c r="A23" s="32"/>
      <c r="B23" s="31"/>
      <c r="C23" s="31"/>
      <c r="D23" s="30"/>
      <c r="G23" s="29"/>
      <c r="H23" s="28"/>
      <c r="I23" s="28"/>
      <c r="J23" s="27"/>
    </row>
    <row r="25" spans="1:10" x14ac:dyDescent="0.2">
      <c r="A25" s="26"/>
      <c r="B25" s="25"/>
      <c r="C25" s="25"/>
      <c r="D25" s="24"/>
      <c r="G25" s="26"/>
      <c r="H25" s="25"/>
      <c r="I25" s="25"/>
      <c r="J25" s="24"/>
    </row>
    <row r="26" spans="1:10" x14ac:dyDescent="0.2">
      <c r="A26" s="102" t="s">
        <v>19</v>
      </c>
      <c r="B26" s="103"/>
      <c r="C26" s="103"/>
      <c r="D26" s="104"/>
      <c r="E26" s="22"/>
      <c r="F26" s="22"/>
      <c r="G26" s="102" t="s">
        <v>18</v>
      </c>
      <c r="H26" s="103"/>
      <c r="I26" s="103"/>
      <c r="J26" s="104"/>
    </row>
    <row r="27" spans="1:10" x14ac:dyDescent="0.2">
      <c r="A27" s="23"/>
      <c r="B27" s="22"/>
      <c r="C27" s="22"/>
      <c r="D27" s="21"/>
      <c r="E27" s="22"/>
      <c r="F27" s="22"/>
      <c r="G27" s="23"/>
      <c r="H27" s="22"/>
      <c r="I27" s="22"/>
      <c r="J27" s="21"/>
    </row>
    <row r="28" spans="1:10" ht="23" customHeight="1" x14ac:dyDescent="0.2">
      <c r="A28" s="20" t="s">
        <v>17</v>
      </c>
      <c r="B28" s="107" t="s">
        <v>66</v>
      </c>
      <c r="C28" s="107"/>
      <c r="D28" s="108"/>
      <c r="E28" s="19"/>
      <c r="F28" s="19"/>
      <c r="G28" s="17" t="s">
        <v>16</v>
      </c>
      <c r="H28" s="16" t="s">
        <v>72</v>
      </c>
      <c r="I28" s="16"/>
      <c r="J28" s="15"/>
    </row>
    <row r="29" spans="1:10" ht="22" customHeight="1" x14ac:dyDescent="0.2">
      <c r="A29" s="17" t="s">
        <v>15</v>
      </c>
      <c r="B29" s="105">
        <v>50714</v>
      </c>
      <c r="C29" s="105"/>
      <c r="D29" s="106"/>
      <c r="E29" s="18"/>
      <c r="F29" s="18"/>
      <c r="G29" s="17" t="s">
        <v>14</v>
      </c>
      <c r="H29" s="16" t="s">
        <v>73</v>
      </c>
      <c r="I29" s="16"/>
      <c r="J29" s="15"/>
    </row>
    <row r="30" spans="1:10" ht="22" customHeight="1" x14ac:dyDescent="0.2">
      <c r="A30" s="17" t="s">
        <v>13</v>
      </c>
      <c r="B30" s="105" t="s">
        <v>71</v>
      </c>
      <c r="C30" s="105"/>
      <c r="D30" s="106"/>
      <c r="E30" s="18"/>
      <c r="F30" s="18"/>
      <c r="G30" s="17" t="s">
        <v>12</v>
      </c>
      <c r="H30" s="93" t="s">
        <v>70</v>
      </c>
      <c r="I30" s="16"/>
      <c r="J30" s="15"/>
    </row>
    <row r="31" spans="1:10" ht="30" customHeight="1" x14ac:dyDescent="0.2">
      <c r="A31" s="17" t="s">
        <v>11</v>
      </c>
      <c r="B31" s="105" t="s">
        <v>48</v>
      </c>
      <c r="C31" s="105"/>
      <c r="D31" s="106"/>
      <c r="E31" s="18"/>
      <c r="F31" s="18"/>
      <c r="G31" s="17" t="s">
        <v>10</v>
      </c>
      <c r="H31" s="130" t="s">
        <v>62</v>
      </c>
      <c r="I31" s="131"/>
      <c r="J31" s="15"/>
    </row>
    <row r="32" spans="1:10" ht="18" customHeight="1" x14ac:dyDescent="0.2">
      <c r="A32" s="12" t="s">
        <v>9</v>
      </c>
      <c r="B32" s="129" t="s">
        <v>8</v>
      </c>
      <c r="C32" s="129"/>
      <c r="D32" s="14"/>
      <c r="E32" s="13"/>
      <c r="F32" s="13"/>
      <c r="G32" s="12"/>
      <c r="H32" s="9"/>
      <c r="I32" s="9"/>
      <c r="J32" s="11"/>
    </row>
    <row r="33" spans="1:10" ht="18" customHeight="1" x14ac:dyDescent="0.2">
      <c r="A33" s="10"/>
      <c r="B33" s="127"/>
      <c r="C33" s="127"/>
      <c r="D33" s="128"/>
      <c r="E33" s="9"/>
      <c r="F33" s="9"/>
      <c r="G33" s="121" t="s">
        <v>7</v>
      </c>
      <c r="H33" s="122"/>
      <c r="I33" s="122"/>
      <c r="J33" s="123"/>
    </row>
    <row r="34" spans="1:10" x14ac:dyDescent="0.2">
      <c r="A34" s="8"/>
      <c r="B34" s="8"/>
      <c r="C34" s="8"/>
      <c r="D34" s="8"/>
      <c r="G34" s="8"/>
      <c r="H34" s="8"/>
      <c r="I34" s="8"/>
      <c r="J34" s="8"/>
    </row>
    <row r="36" spans="1:10" ht="20" x14ac:dyDescent="0.2">
      <c r="A36" s="116" t="s">
        <v>6</v>
      </c>
      <c r="B36" s="124"/>
      <c r="C36" s="7" t="s">
        <v>5</v>
      </c>
      <c r="D36" s="115" t="s">
        <v>4</v>
      </c>
      <c r="E36" s="116"/>
      <c r="F36" s="116"/>
      <c r="G36" s="116"/>
      <c r="H36" s="117"/>
      <c r="I36" s="6" t="s">
        <v>52</v>
      </c>
      <c r="J36" s="5" t="s">
        <v>3</v>
      </c>
    </row>
    <row r="37" spans="1:10" ht="112" customHeight="1" x14ac:dyDescent="0.2">
      <c r="A37" s="125" t="s">
        <v>67</v>
      </c>
      <c r="B37" s="126"/>
      <c r="C37" s="92" t="s">
        <v>68</v>
      </c>
      <c r="D37" s="118" t="s">
        <v>69</v>
      </c>
      <c r="E37" s="119"/>
      <c r="F37" s="119"/>
      <c r="G37" s="119"/>
      <c r="H37" s="120"/>
      <c r="I37" s="91">
        <v>3864.607</v>
      </c>
      <c r="J37" s="2">
        <v>5000</v>
      </c>
    </row>
    <row r="38" spans="1:10" ht="15" customHeight="1" x14ac:dyDescent="0.2">
      <c r="A38" s="135"/>
      <c r="B38" s="135"/>
      <c r="C38" s="136"/>
      <c r="D38" s="136"/>
    </row>
    <row r="39" spans="1:10" ht="33" customHeight="1" x14ac:dyDescent="0.2">
      <c r="A39" s="137" t="s">
        <v>2</v>
      </c>
      <c r="B39" s="137"/>
      <c r="C39" s="137"/>
      <c r="D39" s="137"/>
      <c r="E39" s="137"/>
      <c r="F39" s="137"/>
      <c r="G39" s="137"/>
      <c r="H39" s="137"/>
      <c r="I39" s="137"/>
      <c r="J39" s="137"/>
    </row>
    <row r="40" spans="1:10" ht="14" customHeight="1" x14ac:dyDescent="0.2">
      <c r="A40" s="1"/>
      <c r="B40" s="1"/>
      <c r="C40" s="1"/>
      <c r="D40" s="1"/>
      <c r="E40" s="1"/>
      <c r="F40" s="1"/>
      <c r="G40" s="1"/>
      <c r="H40" s="1"/>
      <c r="I40" s="1"/>
    </row>
    <row r="41" spans="1:10" ht="39" customHeight="1" x14ac:dyDescent="0.2">
      <c r="A41" s="109" t="s">
        <v>1</v>
      </c>
      <c r="B41" s="109"/>
      <c r="C41" s="109"/>
      <c r="D41" s="109"/>
      <c r="E41" s="109"/>
      <c r="F41" s="109"/>
      <c r="G41" s="109"/>
      <c r="H41" s="109"/>
      <c r="I41" s="109"/>
      <c r="J41" s="109"/>
    </row>
    <row r="45" spans="1:10" ht="19" x14ac:dyDescent="0.2">
      <c r="A45" s="88"/>
      <c r="B45" s="88"/>
      <c r="C45" s="88"/>
      <c r="D45" s="88"/>
      <c r="H45" s="134" t="str">
        <f>B11</f>
        <v>June 23, 2025</v>
      </c>
      <c r="I45" s="134"/>
      <c r="J45" s="134"/>
    </row>
    <row r="46" spans="1:10" ht="19" customHeight="1" x14ac:dyDescent="0.2">
      <c r="A46" s="132" t="s">
        <v>64</v>
      </c>
      <c r="B46" s="132"/>
      <c r="C46" s="132"/>
      <c r="D46" s="132"/>
      <c r="H46" s="133" t="s">
        <v>0</v>
      </c>
      <c r="I46" s="133"/>
      <c r="J46" s="133"/>
    </row>
  </sheetData>
  <mergeCells count="37">
    <mergeCell ref="A46:D46"/>
    <mergeCell ref="H46:J46"/>
    <mergeCell ref="H45:J45"/>
    <mergeCell ref="A38:B38"/>
    <mergeCell ref="C38:D38"/>
    <mergeCell ref="A39:J39"/>
    <mergeCell ref="A41:J41"/>
    <mergeCell ref="D36:H36"/>
    <mergeCell ref="D37:H37"/>
    <mergeCell ref="B31:D31"/>
    <mergeCell ref="G33:J33"/>
    <mergeCell ref="A36:B36"/>
    <mergeCell ref="A37:B37"/>
    <mergeCell ref="B33:D33"/>
    <mergeCell ref="B32:C32"/>
    <mergeCell ref="H31:I31"/>
    <mergeCell ref="A8:C8"/>
    <mergeCell ref="G15:J15"/>
    <mergeCell ref="A9:J9"/>
    <mergeCell ref="H18:J18"/>
    <mergeCell ref="H17:J17"/>
    <mergeCell ref="B18:D18"/>
    <mergeCell ref="A15:D15"/>
    <mergeCell ref="B17:C17"/>
    <mergeCell ref="B11:C11"/>
    <mergeCell ref="B22:D22"/>
    <mergeCell ref="A26:D26"/>
    <mergeCell ref="G26:J26"/>
    <mergeCell ref="B29:D29"/>
    <mergeCell ref="B30:D30"/>
    <mergeCell ref="B28:D28"/>
    <mergeCell ref="H19:J19"/>
    <mergeCell ref="H20:J20"/>
    <mergeCell ref="H21:J21"/>
    <mergeCell ref="B19:D19"/>
    <mergeCell ref="B20:D20"/>
    <mergeCell ref="B21:D21"/>
  </mergeCells>
  <hyperlinks>
    <hyperlink ref="B20" r:id="rId1" xr:uid="{1EC58169-EE79-0941-ACC1-5DF761170AAB}"/>
    <hyperlink ref="H20" r:id="rId2" xr:uid="{3043357C-A87E-6447-B091-D23BC67C4DA4}"/>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topLeftCell="A25" workbookViewId="0">
      <selection activeCell="A46" sqref="A46:D46"/>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52" t="s">
        <v>32</v>
      </c>
    </row>
    <row r="3" spans="1:9" x14ac:dyDescent="0.2">
      <c r="D3" s="52" t="s">
        <v>31</v>
      </c>
    </row>
    <row r="4" spans="1:9" x14ac:dyDescent="0.2">
      <c r="D4" s="52" t="s">
        <v>30</v>
      </c>
    </row>
    <row r="5" spans="1:9" x14ac:dyDescent="0.2">
      <c r="D5" s="52" t="s">
        <v>29</v>
      </c>
    </row>
    <row r="8" spans="1:9" x14ac:dyDescent="0.2">
      <c r="A8" s="109"/>
      <c r="B8" s="109"/>
      <c r="C8" s="109"/>
      <c r="D8" s="51"/>
    </row>
    <row r="9" spans="1:9" ht="21" x14ac:dyDescent="0.2">
      <c r="A9" s="110" t="s">
        <v>33</v>
      </c>
      <c r="B9" s="110"/>
      <c r="C9" s="110"/>
      <c r="D9" s="110"/>
      <c r="E9" s="110"/>
      <c r="F9" s="110"/>
      <c r="G9" s="110"/>
      <c r="H9" s="110"/>
      <c r="I9" s="110"/>
    </row>
    <row r="10" spans="1:9" ht="21" x14ac:dyDescent="0.2">
      <c r="A10" s="50"/>
      <c r="B10" s="50"/>
      <c r="C10" s="50"/>
      <c r="D10" s="50"/>
      <c r="E10" s="50"/>
      <c r="F10" s="50"/>
      <c r="G10" s="50"/>
      <c r="H10" s="50"/>
      <c r="I10" s="50"/>
    </row>
    <row r="11" spans="1:9" ht="23" customHeight="1" x14ac:dyDescent="0.2">
      <c r="A11" s="49" t="s">
        <v>49</v>
      </c>
      <c r="B11" s="90" t="str">
        <f>'Commercial Invoice'!B11</f>
        <v>June 23, 2025</v>
      </c>
    </row>
    <row r="12" spans="1:9" x14ac:dyDescent="0.2">
      <c r="B12" s="48"/>
    </row>
    <row r="14" spans="1:9" x14ac:dyDescent="0.2">
      <c r="A14" s="26"/>
      <c r="B14" s="25"/>
      <c r="C14" s="25"/>
      <c r="D14" s="24"/>
      <c r="F14" s="26"/>
      <c r="G14" s="25"/>
      <c r="H14" s="25"/>
      <c r="I14" s="24"/>
    </row>
    <row r="15" spans="1:9" x14ac:dyDescent="0.2">
      <c r="A15" s="102" t="s">
        <v>28</v>
      </c>
      <c r="B15" s="103"/>
      <c r="C15" s="103"/>
      <c r="D15" s="104"/>
      <c r="F15" s="102" t="s">
        <v>27</v>
      </c>
      <c r="G15" s="103"/>
      <c r="H15" s="103"/>
      <c r="I15" s="104"/>
    </row>
    <row r="16" spans="1:9" x14ac:dyDescent="0.2">
      <c r="A16" s="63"/>
      <c r="B16" s="58"/>
      <c r="C16" s="58"/>
      <c r="D16" s="62"/>
      <c r="F16" s="45"/>
      <c r="G16" s="61"/>
      <c r="H16" s="61"/>
      <c r="I16" s="60"/>
    </row>
    <row r="17" spans="1:9" ht="34" customHeight="1" x14ac:dyDescent="0.2">
      <c r="A17" s="17" t="s">
        <v>26</v>
      </c>
      <c r="B17" s="130" t="str">
        <f>'Commercial Invoice'!B17</f>
        <v>Embajada Soberana Orden Militar De Malta</v>
      </c>
      <c r="C17" s="130"/>
      <c r="D17" s="155"/>
      <c r="E17" s="58"/>
      <c r="F17" s="17" t="s">
        <v>26</v>
      </c>
      <c r="G17" s="130" t="str">
        <f>'Commercial Invoice'!H17</f>
        <v>Embajada Soberana Orden Militar De Malta</v>
      </c>
      <c r="H17" s="130"/>
      <c r="I17" s="155"/>
    </row>
    <row r="18" spans="1:9" ht="68" customHeight="1" x14ac:dyDescent="0.2">
      <c r="A18" s="12" t="s">
        <v>25</v>
      </c>
      <c r="B18" s="138" t="str">
        <f>'Commercial Invoice'!B18</f>
        <v>Complejo Sta Maria, Carretera a Santa Lucia Entrada Colonia El Sitio, Frente Pista de Motocross
Tegucigalpa, HONDURAS</v>
      </c>
      <c r="C18" s="138"/>
      <c r="D18" s="139"/>
      <c r="E18" s="58"/>
      <c r="F18" s="12" t="s">
        <v>25</v>
      </c>
      <c r="G18" s="138" t="str">
        <f>'Commercial Invoice'!H18</f>
        <v>Edificio Grupo MSP, Colonia Lara,
Interseccion
Avenida Santander, Calle Benito Juarez
Tegucigalpa, HND</v>
      </c>
      <c r="H18" s="138"/>
      <c r="I18" s="139"/>
    </row>
    <row r="19" spans="1:9" ht="25" customHeight="1" x14ac:dyDescent="0.2">
      <c r="A19" s="17" t="s">
        <v>24</v>
      </c>
      <c r="B19" s="130" t="str">
        <f>'Commercial Invoice'!B19</f>
        <v>Norma Urbina</v>
      </c>
      <c r="C19" s="130"/>
      <c r="D19" s="155"/>
      <c r="E19" s="59"/>
      <c r="F19" s="17" t="s">
        <v>24</v>
      </c>
      <c r="G19" s="130" t="str">
        <f>'Commercial Invoice'!H19</f>
        <v>Marlen Garcia</v>
      </c>
      <c r="H19" s="130"/>
      <c r="I19" s="155"/>
    </row>
    <row r="20" spans="1:9" ht="19" customHeight="1" x14ac:dyDescent="0.2">
      <c r="A20" s="17" t="s">
        <v>23</v>
      </c>
      <c r="B20" s="130" t="str">
        <f>'Commercial Invoice'!B20</f>
        <v>bernardcasanova@gmail.com</v>
      </c>
      <c r="C20" s="130"/>
      <c r="D20" s="155"/>
      <c r="E20" s="59"/>
      <c r="F20" s="17" t="s">
        <v>23</v>
      </c>
      <c r="G20" s="130" t="str">
        <f>'Commercial Invoice'!H20</f>
        <v>mega2310@gmail.com</v>
      </c>
      <c r="H20" s="130"/>
      <c r="I20" s="155"/>
    </row>
    <row r="21" spans="1:9" x14ac:dyDescent="0.2">
      <c r="A21" s="17" t="s">
        <v>22</v>
      </c>
      <c r="B21" s="107" t="str">
        <f>'Commercial Invoice'!B21</f>
        <v>50422803240</v>
      </c>
      <c r="C21" s="107"/>
      <c r="D21" s="108"/>
      <c r="E21" s="59"/>
      <c r="F21" s="17" t="s">
        <v>22</v>
      </c>
      <c r="G21" s="107" t="str">
        <f>'Commercial Invoice'!H21</f>
        <v>50499718104</v>
      </c>
      <c r="H21" s="107"/>
      <c r="I21" s="108"/>
    </row>
    <row r="22" spans="1:9" x14ac:dyDescent="0.2">
      <c r="A22" s="12"/>
      <c r="B22" s="145"/>
      <c r="C22" s="145"/>
      <c r="D22" s="146"/>
      <c r="E22" s="58"/>
      <c r="F22" s="12"/>
      <c r="G22" s="145"/>
      <c r="H22" s="145"/>
      <c r="I22" s="146"/>
    </row>
    <row r="23" spans="1:9" x14ac:dyDescent="0.2">
      <c r="A23" s="32"/>
      <c r="B23" s="31"/>
      <c r="C23" s="31"/>
      <c r="D23" s="57"/>
      <c r="F23" s="32"/>
      <c r="G23" s="31"/>
      <c r="H23" s="31"/>
      <c r="I23" s="57"/>
    </row>
    <row r="25" spans="1:9" ht="18" customHeight="1" x14ac:dyDescent="0.2">
      <c r="A25" s="26"/>
      <c r="B25" s="25"/>
      <c r="C25" s="25"/>
      <c r="D25" s="24"/>
      <c r="F25" s="26"/>
      <c r="G25" s="25"/>
      <c r="H25" s="25"/>
      <c r="I25" s="24"/>
    </row>
    <row r="26" spans="1:9" ht="18" customHeight="1" x14ac:dyDescent="0.2">
      <c r="A26" s="102" t="s">
        <v>19</v>
      </c>
      <c r="B26" s="103"/>
      <c r="C26" s="103"/>
      <c r="D26" s="104"/>
      <c r="E26" s="22"/>
      <c r="F26" s="102" t="s">
        <v>18</v>
      </c>
      <c r="G26" s="103"/>
      <c r="H26" s="103"/>
      <c r="I26" s="104"/>
    </row>
    <row r="27" spans="1:9" ht="18" customHeight="1" x14ac:dyDescent="0.2">
      <c r="A27" s="23"/>
      <c r="B27" s="22"/>
      <c r="C27" s="22"/>
      <c r="D27" s="21"/>
      <c r="E27" s="22"/>
      <c r="F27" s="23"/>
      <c r="G27" s="22"/>
      <c r="H27" s="22"/>
      <c r="I27" s="21"/>
    </row>
    <row r="28" spans="1:9" ht="21" customHeight="1" x14ac:dyDescent="0.2">
      <c r="A28" s="20" t="s">
        <v>17</v>
      </c>
      <c r="B28" s="107" t="str">
        <f>'Commercial Invoice'!B28</f>
        <v>S25016</v>
      </c>
      <c r="C28" s="107"/>
      <c r="D28" s="108"/>
      <c r="E28" s="19"/>
      <c r="F28" s="17" t="s">
        <v>16</v>
      </c>
      <c r="G28" s="131" t="str">
        <f>'Commercial Invoice'!H28</f>
        <v>MSC ALTAMIRA</v>
      </c>
      <c r="H28" s="131"/>
      <c r="I28" s="140"/>
    </row>
    <row r="29" spans="1:9" ht="22" customHeight="1" x14ac:dyDescent="0.2">
      <c r="A29" s="17" t="s">
        <v>15</v>
      </c>
      <c r="B29" s="107">
        <f>'Commercial Invoice'!B29</f>
        <v>50714</v>
      </c>
      <c r="C29" s="107"/>
      <c r="D29" s="108"/>
      <c r="E29" s="18"/>
      <c r="F29" s="17" t="s">
        <v>14</v>
      </c>
      <c r="G29" s="131" t="str">
        <f>'Commercial Invoice'!H29</f>
        <v>UA527A</v>
      </c>
      <c r="H29" s="131"/>
      <c r="I29" s="140"/>
    </row>
    <row r="30" spans="1:9" ht="23" customHeight="1" x14ac:dyDescent="0.2">
      <c r="A30" s="17" t="s">
        <v>13</v>
      </c>
      <c r="B30" s="107" t="str">
        <f>'Commercial Invoice'!B30</f>
        <v>MEDUJV865954</v>
      </c>
      <c r="C30" s="107"/>
      <c r="D30" s="108"/>
      <c r="E30" s="18"/>
      <c r="F30" s="17" t="s">
        <v>12</v>
      </c>
      <c r="G30" s="131" t="str">
        <f>'Commercial Invoice'!H30</f>
        <v>NORFOLK</v>
      </c>
      <c r="H30" s="131"/>
      <c r="I30" s="140"/>
    </row>
    <row r="31" spans="1:9" ht="21" customHeight="1" x14ac:dyDescent="0.2">
      <c r="A31" s="17" t="s">
        <v>11</v>
      </c>
      <c r="B31" s="107" t="str">
        <f>'Commercial Invoice'!B31</f>
        <v>NOEEI 30.37 (H)</v>
      </c>
      <c r="C31" s="107"/>
      <c r="D31" s="108"/>
      <c r="E31" s="18"/>
      <c r="F31" s="17" t="s">
        <v>10</v>
      </c>
      <c r="G31" s="141" t="str">
        <f>'Commercial Invoice'!H31</f>
        <v>PUERTO CORTES</v>
      </c>
      <c r="H31" s="141"/>
      <c r="I31" s="142"/>
    </row>
    <row r="32" spans="1:9" ht="18" customHeight="1" x14ac:dyDescent="0.2">
      <c r="A32" s="12"/>
      <c r="B32" s="143"/>
      <c r="C32" s="143"/>
      <c r="D32" s="144"/>
      <c r="E32" s="13"/>
      <c r="F32" s="12"/>
      <c r="G32" s="9"/>
      <c r="H32" s="9"/>
      <c r="I32" s="11"/>
    </row>
    <row r="33" spans="1:9" ht="18" customHeight="1" x14ac:dyDescent="0.2">
      <c r="A33" s="56"/>
      <c r="B33" s="127"/>
      <c r="C33" s="127"/>
      <c r="D33" s="128"/>
      <c r="E33" s="9"/>
      <c r="F33" s="152" t="s">
        <v>7</v>
      </c>
      <c r="G33" s="153"/>
      <c r="H33" s="153"/>
      <c r="I33" s="154"/>
    </row>
    <row r="34" spans="1:9" ht="8" customHeight="1" x14ac:dyDescent="0.2">
      <c r="A34" s="55"/>
      <c r="B34" s="9"/>
      <c r="C34" s="9"/>
      <c r="D34" s="9"/>
      <c r="E34" s="9"/>
      <c r="F34" s="54"/>
      <c r="G34" s="53"/>
      <c r="H34" s="53"/>
      <c r="I34" s="53"/>
    </row>
    <row r="36" spans="1:9" ht="20" x14ac:dyDescent="0.2">
      <c r="A36" s="116" t="s">
        <v>6</v>
      </c>
      <c r="B36" s="124"/>
      <c r="C36" s="7" t="s">
        <v>5</v>
      </c>
      <c r="D36" s="115" t="s">
        <v>4</v>
      </c>
      <c r="E36" s="116"/>
      <c r="F36" s="116"/>
      <c r="G36" s="116"/>
      <c r="H36" s="117"/>
      <c r="I36" s="6" t="s">
        <v>53</v>
      </c>
    </row>
    <row r="37" spans="1:9" s="52" customFormat="1" ht="90" customHeight="1" x14ac:dyDescent="0.2">
      <c r="A37" s="150" t="str">
        <f>'Commercial Invoice'!A37</f>
        <v>MEDU7053197</v>
      </c>
      <c r="B37" s="151"/>
      <c r="C37" s="4" t="str">
        <f>'Commercial Invoice'!C37</f>
        <v>UL-5636674</v>
      </c>
      <c r="D37" s="147" t="str">
        <f>'Commercial Invoice'!D37</f>
        <v>324 PACKAGE(S) OF (324 PIECES) DONATED RELIEF CARGO:  SCHOOL FURNITURE (DETAIL ON PACKING LIST) FOR HUMANITARIAN ASSISTANCE. THIS SHIPMENT IS A DONATION FOR RELIEF OR CHARITY ONLY. NOT TO BE RESOLD. NOT FOR EXCHANGE FOR PROFIT OR GAIN. NO COMMERCIAL VALUE. NLR - NO LICENSE REQUIRED</v>
      </c>
      <c r="E37" s="147"/>
      <c r="F37" s="147"/>
      <c r="G37" s="147"/>
      <c r="H37" s="147"/>
      <c r="I37" s="3">
        <f>'Commercial Invoice'!I37</f>
        <v>3864.607</v>
      </c>
    </row>
    <row r="38" spans="1:9" x14ac:dyDescent="0.2">
      <c r="A38" s="148"/>
      <c r="B38" s="148"/>
      <c r="C38" s="149"/>
      <c r="D38" s="149"/>
    </row>
    <row r="39" spans="1:9" ht="33" customHeight="1" x14ac:dyDescent="0.2">
      <c r="A39" s="137" t="s">
        <v>2</v>
      </c>
      <c r="B39" s="137"/>
      <c r="C39" s="137"/>
      <c r="D39" s="137"/>
      <c r="E39" s="137"/>
      <c r="F39" s="137"/>
      <c r="G39" s="137"/>
      <c r="H39" s="137"/>
      <c r="I39" s="137"/>
    </row>
    <row r="41" spans="1:9" ht="33" customHeight="1" x14ac:dyDescent="0.2">
      <c r="A41" s="109" t="s">
        <v>1</v>
      </c>
      <c r="B41" s="109"/>
      <c r="C41" s="109"/>
      <c r="D41" s="109"/>
      <c r="E41" s="109"/>
      <c r="F41" s="109"/>
      <c r="G41" s="109"/>
      <c r="H41" s="109"/>
      <c r="I41" s="109"/>
    </row>
    <row r="45" spans="1:9" ht="23" customHeight="1" x14ac:dyDescent="0.2">
      <c r="A45" s="88"/>
      <c r="B45" s="88"/>
      <c r="C45" s="88"/>
      <c r="D45" s="88"/>
      <c r="G45" s="134" t="str">
        <f>B11</f>
        <v>June 23, 2025</v>
      </c>
      <c r="H45" s="134"/>
      <c r="I45" s="134"/>
    </row>
    <row r="46" spans="1:9" x14ac:dyDescent="0.2">
      <c r="A46" s="132" t="s">
        <v>64</v>
      </c>
      <c r="B46" s="132"/>
      <c r="C46" s="132"/>
      <c r="D46" s="132"/>
      <c r="G46" s="133" t="s">
        <v>0</v>
      </c>
      <c r="H46" s="133"/>
      <c r="I46" s="133"/>
    </row>
  </sheetData>
  <mergeCells count="40">
    <mergeCell ref="A8:C8"/>
    <mergeCell ref="A9:I9"/>
    <mergeCell ref="A15:D15"/>
    <mergeCell ref="F15:I15"/>
    <mergeCell ref="B17:D17"/>
    <mergeCell ref="G17:I17"/>
    <mergeCell ref="D36:H36"/>
    <mergeCell ref="A36:B36"/>
    <mergeCell ref="B33:D33"/>
    <mergeCell ref="F33:I33"/>
    <mergeCell ref="G19:I19"/>
    <mergeCell ref="B20:D20"/>
    <mergeCell ref="A26:D26"/>
    <mergeCell ref="B19:D19"/>
    <mergeCell ref="B28:D28"/>
    <mergeCell ref="B29:D29"/>
    <mergeCell ref="G28:I28"/>
    <mergeCell ref="G20:I20"/>
    <mergeCell ref="D37:H37"/>
    <mergeCell ref="A46:D46"/>
    <mergeCell ref="G46:I46"/>
    <mergeCell ref="A38:B38"/>
    <mergeCell ref="C38:D38"/>
    <mergeCell ref="A41:I41"/>
    <mergeCell ref="G45:I45"/>
    <mergeCell ref="A39:I39"/>
    <mergeCell ref="A37:B37"/>
    <mergeCell ref="B18:D18"/>
    <mergeCell ref="G29:I29"/>
    <mergeCell ref="G30:I30"/>
    <mergeCell ref="G31:I31"/>
    <mergeCell ref="B32:D32"/>
    <mergeCell ref="F26:I26"/>
    <mergeCell ref="B30:D30"/>
    <mergeCell ref="B31:D31"/>
    <mergeCell ref="B21:D21"/>
    <mergeCell ref="G21:I21"/>
    <mergeCell ref="B22:D22"/>
    <mergeCell ref="G22:I22"/>
    <mergeCell ref="G18:I18"/>
  </mergeCells>
  <printOptions horizontalCentered="1" verticalCentered="1"/>
  <pageMargins left="0.25" right="0.25" top="0.25" bottom="0.25" header="0.25" footer="0.35"/>
  <pageSetup scale="81"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30" workbookViewId="0">
      <selection activeCell="A45" sqref="A45:C45"/>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52" t="s">
        <v>32</v>
      </c>
    </row>
    <row r="3" spans="1:10" x14ac:dyDescent="0.2">
      <c r="D3" s="52" t="s">
        <v>31</v>
      </c>
    </row>
    <row r="4" spans="1:10" x14ac:dyDescent="0.2">
      <c r="D4" s="52" t="s">
        <v>30</v>
      </c>
    </row>
    <row r="5" spans="1:10" x14ac:dyDescent="0.2">
      <c r="D5" s="52" t="s">
        <v>29</v>
      </c>
    </row>
    <row r="7" spans="1:10" ht="7" customHeight="1" x14ac:dyDescent="0.2"/>
    <row r="8" spans="1:10" ht="8" customHeight="1" x14ac:dyDescent="0.2">
      <c r="A8" s="109"/>
      <c r="B8" s="109"/>
      <c r="C8" s="109"/>
      <c r="D8" s="51"/>
    </row>
    <row r="9" spans="1:10" ht="21" x14ac:dyDescent="0.2">
      <c r="A9" s="110" t="s">
        <v>40</v>
      </c>
      <c r="B9" s="110"/>
      <c r="C9" s="110"/>
      <c r="D9" s="110"/>
      <c r="E9" s="110"/>
      <c r="F9" s="110"/>
      <c r="G9" s="110"/>
      <c r="H9" s="110"/>
      <c r="I9" s="110"/>
      <c r="J9" s="110"/>
    </row>
    <row r="10" spans="1:10" ht="21" x14ac:dyDescent="0.2">
      <c r="A10" s="50"/>
      <c r="B10" s="50"/>
      <c r="C10" s="50"/>
      <c r="D10" s="50"/>
      <c r="E10" s="50"/>
      <c r="F10" s="50"/>
      <c r="G10" s="50"/>
      <c r="H10" s="50"/>
      <c r="I10" s="50"/>
      <c r="J10" s="50"/>
    </row>
    <row r="11" spans="1:10" ht="23" customHeight="1" x14ac:dyDescent="0.2">
      <c r="A11" s="49" t="s">
        <v>49</v>
      </c>
      <c r="B11" s="90" t="str">
        <f>'Commercial Invoice'!B11</f>
        <v>June 23, 2025</v>
      </c>
    </row>
    <row r="12" spans="1:10" x14ac:dyDescent="0.2">
      <c r="B12" s="48"/>
    </row>
    <row r="13" spans="1:10" ht="15" customHeight="1" x14ac:dyDescent="0.2">
      <c r="A13" s="167" t="s">
        <v>39</v>
      </c>
      <c r="B13" s="167"/>
      <c r="C13" s="167"/>
      <c r="D13" s="167"/>
      <c r="E13" s="167"/>
      <c r="F13" s="167"/>
      <c r="G13" s="167"/>
    </row>
    <row r="14" spans="1:10" ht="85" customHeight="1" x14ac:dyDescent="0.2">
      <c r="A14" s="130" t="s">
        <v>38</v>
      </c>
      <c r="B14" s="130"/>
      <c r="C14" s="130"/>
      <c r="D14" s="130"/>
      <c r="E14" s="130"/>
      <c r="F14" s="130"/>
      <c r="G14" s="166" t="str">
        <f>'Commercial Invoice'!D37</f>
        <v>324 PACKAGE(S) OF (324 PIECES) DONATED RELIEF CARGO:  SCHOOL FURNITURE (DETAIL ON PACKING LIST) FOR HUMANITARIAN ASSISTANCE. THIS SHIPMENT IS A DONATION FOR RELIEF OR CHARITY ONLY. NOT TO BE RESOLD. NOT FOR EXCHANGE FOR PROFIT OR GAIN. NO COMMERCIAL VALUE. NLR - NO LICENSE REQUIRED</v>
      </c>
      <c r="H14" s="166"/>
      <c r="I14" s="166"/>
      <c r="J14" s="166"/>
    </row>
    <row r="15" spans="1:10" ht="16" customHeight="1" x14ac:dyDescent="0.2">
      <c r="A15" s="164" t="s">
        <v>37</v>
      </c>
      <c r="B15" s="164"/>
      <c r="C15" s="164"/>
      <c r="D15" s="164"/>
      <c r="E15" s="164"/>
      <c r="F15" s="164"/>
      <c r="G15" s="164"/>
      <c r="H15" s="164"/>
      <c r="I15" s="164"/>
      <c r="J15" s="164"/>
    </row>
    <row r="16" spans="1:10" x14ac:dyDescent="0.2">
      <c r="A16" s="164"/>
      <c r="B16" s="164"/>
      <c r="C16" s="164"/>
      <c r="D16" s="164"/>
      <c r="E16" s="164"/>
      <c r="F16" s="164"/>
      <c r="G16" s="164"/>
      <c r="H16" s="164"/>
      <c r="I16" s="164"/>
      <c r="J16" s="164"/>
    </row>
    <row r="18" spans="1:10" x14ac:dyDescent="0.2">
      <c r="A18" s="26"/>
      <c r="B18" s="25"/>
      <c r="C18" s="25"/>
      <c r="D18" s="25"/>
      <c r="E18" s="24"/>
      <c r="G18" s="26"/>
      <c r="H18" s="25"/>
      <c r="I18" s="25"/>
      <c r="J18" s="24"/>
    </row>
    <row r="19" spans="1:10" x14ac:dyDescent="0.2">
      <c r="A19" s="102" t="s">
        <v>28</v>
      </c>
      <c r="B19" s="103"/>
      <c r="C19" s="103"/>
      <c r="D19" s="103"/>
      <c r="E19" s="104"/>
      <c r="G19" s="102" t="s">
        <v>27</v>
      </c>
      <c r="H19" s="103"/>
      <c r="I19" s="103"/>
      <c r="J19" s="104"/>
    </row>
    <row r="20" spans="1:10" x14ac:dyDescent="0.2">
      <c r="A20" s="45"/>
      <c r="E20" s="44"/>
      <c r="G20" s="45"/>
      <c r="J20" s="44"/>
    </row>
    <row r="21" spans="1:10" ht="33" customHeight="1" x14ac:dyDescent="0.2">
      <c r="A21" s="17" t="s">
        <v>26</v>
      </c>
      <c r="B21" s="130" t="str">
        <f>'Commercial Invoice'!B17</f>
        <v>Embajada Soberana Orden Militar De Malta</v>
      </c>
      <c r="C21" s="130"/>
      <c r="D21" s="130"/>
      <c r="E21" s="15"/>
      <c r="F21" s="59"/>
      <c r="G21" s="17" t="s">
        <v>26</v>
      </c>
      <c r="H21" s="130" t="str">
        <f>'Commercial Invoice'!H17</f>
        <v>Embajada Soberana Orden Militar De Malta</v>
      </c>
      <c r="I21" s="130"/>
      <c r="J21" s="155"/>
    </row>
    <row r="22" spans="1:10" x14ac:dyDescent="0.2">
      <c r="A22" s="165" t="s">
        <v>25</v>
      </c>
      <c r="B22" s="138" t="str">
        <f>'Commercial Invoice'!B18</f>
        <v>Complejo Sta Maria, Carretera a Santa Lucia Entrada Colonia El Sitio, Frente Pista de Motocross
Tegucigalpa, HONDURAS</v>
      </c>
      <c r="C22" s="138"/>
      <c r="D22" s="138"/>
      <c r="E22" s="139"/>
      <c r="F22" s="59"/>
      <c r="G22" s="165" t="s">
        <v>25</v>
      </c>
      <c r="H22" s="138" t="str">
        <f>'Commercial Invoice'!H18</f>
        <v>Edificio Grupo MSP, Colonia Lara,
Interseccion
Avenida Santander, Calle Benito Juarez
Tegucigalpa, HND</v>
      </c>
      <c r="I22" s="138"/>
      <c r="J22" s="139"/>
    </row>
    <row r="23" spans="1:10" ht="52" customHeight="1" x14ac:dyDescent="0.2">
      <c r="A23" s="165"/>
      <c r="B23" s="138"/>
      <c r="C23" s="138"/>
      <c r="D23" s="138"/>
      <c r="E23" s="139"/>
      <c r="F23" s="59"/>
      <c r="G23" s="165"/>
      <c r="H23" s="138"/>
      <c r="I23" s="138"/>
      <c r="J23" s="139"/>
    </row>
    <row r="24" spans="1:10" x14ac:dyDescent="0.2">
      <c r="A24" s="17" t="s">
        <v>24</v>
      </c>
      <c r="B24" s="131" t="str">
        <f>'Commercial Invoice'!B19</f>
        <v>Norma Urbina</v>
      </c>
      <c r="C24" s="131"/>
      <c r="D24" s="131"/>
      <c r="E24" s="15"/>
      <c r="F24" s="59"/>
      <c r="G24" s="17" t="s">
        <v>24</v>
      </c>
      <c r="H24" s="131" t="str">
        <f>'Commercial Invoice'!H19</f>
        <v>Marlen Garcia</v>
      </c>
      <c r="I24" s="131"/>
      <c r="J24" s="140"/>
    </row>
    <row r="25" spans="1:10" x14ac:dyDescent="0.2">
      <c r="A25" s="17" t="s">
        <v>23</v>
      </c>
      <c r="B25" s="131" t="str">
        <f>'Commercial Invoice'!B20</f>
        <v>bernardcasanova@gmail.com</v>
      </c>
      <c r="C25" s="131"/>
      <c r="D25" s="131"/>
      <c r="E25" s="15"/>
      <c r="F25" s="59"/>
      <c r="G25" s="17" t="s">
        <v>23</v>
      </c>
      <c r="H25" s="131" t="str">
        <f>'Commercial Invoice'!H20</f>
        <v>mega2310@gmail.com</v>
      </c>
      <c r="I25" s="131"/>
      <c r="J25" s="140"/>
    </row>
    <row r="26" spans="1:10" x14ac:dyDescent="0.2">
      <c r="A26" s="17" t="s">
        <v>22</v>
      </c>
      <c r="B26" s="105" t="str">
        <f>'Commercial Invoice'!B21</f>
        <v>50422803240</v>
      </c>
      <c r="C26" s="131"/>
      <c r="D26" s="131"/>
      <c r="E26" s="15"/>
      <c r="F26" s="59"/>
      <c r="G26" s="17" t="s">
        <v>22</v>
      </c>
      <c r="H26" s="105" t="str">
        <f>'Commercial Invoice'!H21</f>
        <v>50499718104</v>
      </c>
      <c r="I26" s="131"/>
      <c r="J26" s="140"/>
    </row>
    <row r="27" spans="1:10" x14ac:dyDescent="0.2">
      <c r="A27" s="12"/>
      <c r="B27" s="145"/>
      <c r="C27" s="145"/>
      <c r="D27" s="145"/>
      <c r="E27" s="146"/>
      <c r="F27" s="58"/>
      <c r="G27" s="12"/>
      <c r="H27" s="145"/>
      <c r="I27" s="145"/>
      <c r="J27" s="146"/>
    </row>
    <row r="28" spans="1:10" x14ac:dyDescent="0.2">
      <c r="A28" s="32"/>
      <c r="B28" s="31"/>
      <c r="C28" s="31"/>
      <c r="D28" s="31"/>
      <c r="E28" s="57"/>
      <c r="G28" s="32"/>
      <c r="H28" s="31"/>
      <c r="I28" s="31"/>
      <c r="J28" s="57"/>
    </row>
    <row r="29" spans="1:10" ht="16" customHeight="1" x14ac:dyDescent="0.2">
      <c r="A29" s="64"/>
      <c r="B29" s="64"/>
      <c r="C29" s="64"/>
      <c r="D29" s="64"/>
      <c r="E29" s="64"/>
      <c r="F29" s="64"/>
      <c r="G29" s="64"/>
      <c r="H29" s="64"/>
      <c r="I29" s="64"/>
      <c r="J29" s="64"/>
    </row>
    <row r="30" spans="1:10" ht="67" customHeight="1" x14ac:dyDescent="0.2">
      <c r="A30" s="130" t="s">
        <v>51</v>
      </c>
      <c r="B30" s="130"/>
      <c r="C30" s="130"/>
      <c r="D30" s="130"/>
      <c r="E30" s="130"/>
      <c r="F30" s="130"/>
      <c r="G30" s="130"/>
      <c r="H30" s="130"/>
      <c r="I30" s="130"/>
      <c r="J30" s="130"/>
    </row>
    <row r="31" spans="1:10" x14ac:dyDescent="0.2">
      <c r="A31" s="64"/>
      <c r="B31" s="64"/>
      <c r="C31" s="64"/>
      <c r="D31" s="64"/>
      <c r="E31" s="64"/>
      <c r="F31" s="64"/>
      <c r="G31" s="64"/>
      <c r="H31" s="64"/>
      <c r="I31" s="64"/>
      <c r="J31" s="64"/>
    </row>
    <row r="32" spans="1:10" x14ac:dyDescent="0.2">
      <c r="A32" s="130" t="s">
        <v>36</v>
      </c>
      <c r="B32" s="130"/>
      <c r="C32" s="130"/>
      <c r="D32" s="130"/>
      <c r="E32" s="130"/>
      <c r="F32" s="130"/>
      <c r="G32" s="130"/>
      <c r="H32" s="130"/>
      <c r="I32" s="130"/>
      <c r="J32" s="130"/>
    </row>
    <row r="33" spans="1:10" x14ac:dyDescent="0.2">
      <c r="A33" s="130"/>
      <c r="B33" s="130"/>
      <c r="C33" s="130"/>
      <c r="D33" s="130"/>
      <c r="E33" s="130"/>
      <c r="F33" s="130"/>
      <c r="G33" s="130"/>
      <c r="H33" s="130"/>
      <c r="I33" s="130"/>
      <c r="J33" s="130"/>
    </row>
    <row r="34" spans="1:10" x14ac:dyDescent="0.2">
      <c r="A34" s="130"/>
      <c r="B34" s="130"/>
      <c r="C34" s="130"/>
      <c r="D34" s="130"/>
      <c r="E34" s="130"/>
      <c r="F34" s="130"/>
      <c r="G34" s="130"/>
      <c r="H34" s="130"/>
      <c r="I34" s="130"/>
      <c r="J34" s="130"/>
    </row>
    <row r="36" spans="1:10" x14ac:dyDescent="0.2">
      <c r="A36" s="130" t="s">
        <v>35</v>
      </c>
      <c r="B36" s="130"/>
      <c r="C36" s="130"/>
      <c r="D36" s="130"/>
      <c r="E36" s="130"/>
      <c r="F36" s="130"/>
      <c r="G36" s="130"/>
      <c r="H36" s="130"/>
      <c r="I36" s="130"/>
      <c r="J36" s="130"/>
    </row>
    <row r="37" spans="1:10" x14ac:dyDescent="0.2">
      <c r="A37" s="130"/>
      <c r="B37" s="130"/>
      <c r="C37" s="130"/>
      <c r="D37" s="130"/>
      <c r="E37" s="130"/>
      <c r="F37" s="130"/>
      <c r="G37" s="130"/>
      <c r="H37" s="130"/>
      <c r="I37" s="130"/>
      <c r="J37" s="130"/>
    </row>
    <row r="38" spans="1:10" x14ac:dyDescent="0.2">
      <c r="A38" s="130"/>
      <c r="B38" s="130"/>
      <c r="C38" s="130"/>
      <c r="D38" s="130"/>
      <c r="E38" s="130"/>
      <c r="F38" s="130"/>
      <c r="G38" s="130"/>
      <c r="H38" s="130"/>
      <c r="I38" s="130"/>
      <c r="J38" s="130"/>
    </row>
    <row r="40" spans="1:10" x14ac:dyDescent="0.2">
      <c r="A40" t="s">
        <v>34</v>
      </c>
    </row>
    <row r="44" spans="1:10" x14ac:dyDescent="0.2">
      <c r="A44" s="88"/>
      <c r="B44" s="88"/>
      <c r="C44" s="88"/>
      <c r="D44" s="88"/>
    </row>
    <row r="45" spans="1:10" x14ac:dyDescent="0.2">
      <c r="A45" s="149" t="s">
        <v>64</v>
      </c>
      <c r="B45" s="149"/>
      <c r="C45" s="149"/>
    </row>
    <row r="47" spans="1:10" ht="29" customHeight="1" x14ac:dyDescent="0.2">
      <c r="A47" s="158" t="s">
        <v>19</v>
      </c>
      <c r="B47" s="159"/>
      <c r="C47" s="159"/>
      <c r="D47" s="159"/>
      <c r="E47" s="160"/>
      <c r="G47" s="158" t="s">
        <v>18</v>
      </c>
      <c r="H47" s="159"/>
      <c r="I47" s="159"/>
      <c r="J47" s="160"/>
    </row>
    <row r="48" spans="1:10" ht="29" customHeight="1" x14ac:dyDescent="0.2">
      <c r="A48" s="20" t="s">
        <v>17</v>
      </c>
      <c r="B48" s="156" t="str">
        <f>'Commercial Invoice'!B28:D28</f>
        <v>S25016</v>
      </c>
      <c r="C48" s="156"/>
      <c r="D48" s="156"/>
      <c r="E48" s="157"/>
      <c r="G48" s="17" t="s">
        <v>16</v>
      </c>
      <c r="H48" s="131" t="str">
        <f>'Commercial Invoice'!H28</f>
        <v>MSC ALTAMIRA</v>
      </c>
      <c r="I48" s="131"/>
      <c r="J48" s="140"/>
    </row>
    <row r="49" spans="1:10" ht="29" customHeight="1" x14ac:dyDescent="0.2">
      <c r="A49" s="17" t="s">
        <v>15</v>
      </c>
      <c r="B49" s="105">
        <f>'Commercial Invoice'!B29:D29</f>
        <v>50714</v>
      </c>
      <c r="C49" s="105"/>
      <c r="D49" s="105"/>
      <c r="E49" s="106"/>
      <c r="G49" s="17" t="s">
        <v>14</v>
      </c>
      <c r="H49" s="131" t="str">
        <f>'Commercial Invoice'!H29</f>
        <v>UA527A</v>
      </c>
      <c r="I49" s="131"/>
      <c r="J49" s="140"/>
    </row>
    <row r="50" spans="1:10" ht="29" customHeight="1" x14ac:dyDescent="0.2">
      <c r="A50" s="17" t="s">
        <v>13</v>
      </c>
      <c r="B50" s="105" t="str">
        <f>'Commercial Invoice'!B30:D30</f>
        <v>MEDUJV865954</v>
      </c>
      <c r="C50" s="105"/>
      <c r="D50" s="105"/>
      <c r="E50" s="106"/>
      <c r="G50" s="17" t="s">
        <v>12</v>
      </c>
      <c r="H50" s="131" t="str">
        <f>'Commercial Invoice'!H30</f>
        <v>NORFOLK</v>
      </c>
      <c r="I50" s="131"/>
      <c r="J50" s="140"/>
    </row>
    <row r="51" spans="1:10" ht="29" customHeight="1" x14ac:dyDescent="0.2">
      <c r="A51" s="17"/>
      <c r="B51" s="105"/>
      <c r="C51" s="105"/>
      <c r="D51" s="105"/>
      <c r="E51" s="106"/>
      <c r="G51" s="17" t="s">
        <v>10</v>
      </c>
      <c r="H51" s="141" t="str">
        <f>'Commercial Invoice'!H31</f>
        <v>PUERTO CORTES</v>
      </c>
      <c r="I51" s="141"/>
      <c r="J51" s="142"/>
    </row>
    <row r="52" spans="1:10" ht="23" customHeight="1" x14ac:dyDescent="0.2">
      <c r="A52" s="17"/>
      <c r="B52" s="131"/>
      <c r="C52" s="131"/>
      <c r="D52" s="16"/>
      <c r="E52" s="15"/>
      <c r="G52" s="161" t="s">
        <v>7</v>
      </c>
      <c r="H52" s="162"/>
      <c r="I52" s="162"/>
      <c r="J52" s="163"/>
    </row>
    <row r="53" spans="1:10" x14ac:dyDescent="0.2">
      <c r="A53" s="8"/>
      <c r="B53" s="8"/>
      <c r="C53" s="8"/>
      <c r="D53" s="8"/>
      <c r="E53" s="8"/>
      <c r="G53" s="8"/>
      <c r="H53" s="8"/>
      <c r="I53" s="8"/>
      <c r="J53" s="8"/>
    </row>
  </sheetData>
  <mergeCells count="38">
    <mergeCell ref="G14:J14"/>
    <mergeCell ref="A14:F14"/>
    <mergeCell ref="A8:C8"/>
    <mergeCell ref="A9:J9"/>
    <mergeCell ref="A19:E19"/>
    <mergeCell ref="G19:J19"/>
    <mergeCell ref="A13:G13"/>
    <mergeCell ref="B21:D21"/>
    <mergeCell ref="B24:D24"/>
    <mergeCell ref="B25:D25"/>
    <mergeCell ref="B26:D26"/>
    <mergeCell ref="A15:J16"/>
    <mergeCell ref="G22:G23"/>
    <mergeCell ref="H21:J21"/>
    <mergeCell ref="A22:A23"/>
    <mergeCell ref="B22:E23"/>
    <mergeCell ref="H22:J23"/>
    <mergeCell ref="H24:J24"/>
    <mergeCell ref="H25:J25"/>
    <mergeCell ref="H26:J26"/>
    <mergeCell ref="H50:J50"/>
    <mergeCell ref="B52:C52"/>
    <mergeCell ref="G52:J52"/>
    <mergeCell ref="H51:J51"/>
    <mergeCell ref="B50:E50"/>
    <mergeCell ref="B51:E51"/>
    <mergeCell ref="A45:C45"/>
    <mergeCell ref="A32:J34"/>
    <mergeCell ref="A36:J38"/>
    <mergeCell ref="H27:J27"/>
    <mergeCell ref="H48:J48"/>
    <mergeCell ref="A30:J30"/>
    <mergeCell ref="B27:E27"/>
    <mergeCell ref="H49:J49"/>
    <mergeCell ref="B48:E48"/>
    <mergeCell ref="B49:E49"/>
    <mergeCell ref="A47:E47"/>
    <mergeCell ref="G47:J47"/>
  </mergeCells>
  <printOptions horizontalCentered="1" verticalCentered="1"/>
  <pageMargins left="0.25" right="0.25" top="0.25" bottom="0.25" header="0.25" footer="0.35"/>
  <pageSetup scale="74"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23" zoomScaleNormal="100" workbookViewId="0">
      <selection activeCell="H31" sqref="H31"/>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52" t="s">
        <v>32</v>
      </c>
    </row>
    <row r="3" spans="1:11" x14ac:dyDescent="0.2">
      <c r="D3" s="52" t="s">
        <v>31</v>
      </c>
    </row>
    <row r="4" spans="1:11" x14ac:dyDescent="0.2">
      <c r="D4" s="52" t="s">
        <v>30</v>
      </c>
    </row>
    <row r="5" spans="1:11" x14ac:dyDescent="0.2">
      <c r="D5" s="52" t="s">
        <v>29</v>
      </c>
    </row>
    <row r="8" spans="1:11" x14ac:dyDescent="0.2">
      <c r="A8" s="109"/>
      <c r="B8" s="109"/>
      <c r="C8" s="109"/>
      <c r="D8" s="51"/>
    </row>
    <row r="9" spans="1:11" ht="21" x14ac:dyDescent="0.2">
      <c r="A9" s="110" t="s">
        <v>47</v>
      </c>
      <c r="B9" s="110"/>
      <c r="C9" s="110"/>
      <c r="D9" s="110"/>
      <c r="E9" s="110"/>
      <c r="F9" s="110"/>
      <c r="G9" s="110"/>
      <c r="H9" s="110"/>
      <c r="I9" s="110"/>
      <c r="J9" s="110"/>
    </row>
    <row r="10" spans="1:11" ht="21" x14ac:dyDescent="0.2">
      <c r="A10" s="50"/>
      <c r="B10" s="50"/>
      <c r="C10" s="50"/>
      <c r="D10" s="50"/>
      <c r="E10" s="50"/>
      <c r="F10" s="50"/>
      <c r="G10" s="50"/>
      <c r="H10" s="50"/>
      <c r="I10" s="50"/>
      <c r="J10" s="50"/>
    </row>
    <row r="11" spans="1:11" ht="23" customHeight="1" x14ac:dyDescent="0.2">
      <c r="A11" s="49" t="s">
        <v>49</v>
      </c>
      <c r="B11" s="90" t="str">
        <f>'Commercial Invoice'!B11</f>
        <v>June 23, 2025</v>
      </c>
    </row>
    <row r="12" spans="1:11" x14ac:dyDescent="0.2">
      <c r="B12" s="48"/>
    </row>
    <row r="13" spans="1:11" ht="17" x14ac:dyDescent="0.2">
      <c r="A13" s="87" t="s">
        <v>17</v>
      </c>
      <c r="B13" s="174" t="str">
        <f>'Commercial Invoice'!B28:D28</f>
        <v>S25016</v>
      </c>
      <c r="C13" s="174"/>
      <c r="D13" s="67"/>
      <c r="E13" s="67"/>
    </row>
    <row r="14" spans="1:11" x14ac:dyDescent="0.2">
      <c r="B14" s="86"/>
      <c r="C14" s="86"/>
      <c r="K14" s="85"/>
    </row>
    <row r="16" spans="1:11" x14ac:dyDescent="0.2">
      <c r="A16" s="84"/>
      <c r="B16" s="83"/>
      <c r="C16" s="83"/>
      <c r="D16" s="83"/>
      <c r="E16" s="82"/>
      <c r="F16" s="65"/>
      <c r="G16" s="84"/>
      <c r="H16" s="83"/>
      <c r="I16" s="83"/>
      <c r="J16" s="82"/>
    </row>
    <row r="17" spans="1:10" x14ac:dyDescent="0.2">
      <c r="A17" s="180" t="s">
        <v>28</v>
      </c>
      <c r="B17" s="181"/>
      <c r="C17" s="181"/>
      <c r="D17" s="181"/>
      <c r="E17" s="182"/>
      <c r="F17" s="65"/>
      <c r="G17" s="180" t="s">
        <v>27</v>
      </c>
      <c r="H17" s="181"/>
      <c r="I17" s="181"/>
      <c r="J17" s="182"/>
    </row>
    <row r="18" spans="1:10" x14ac:dyDescent="0.2">
      <c r="A18" s="80"/>
      <c r="B18" s="65"/>
      <c r="C18" s="65"/>
      <c r="D18" s="65"/>
      <c r="E18" s="81"/>
      <c r="F18" s="65"/>
      <c r="G18" s="80"/>
      <c r="H18" s="79"/>
      <c r="I18" s="79"/>
      <c r="J18" s="78"/>
    </row>
    <row r="19" spans="1:10" ht="33" customHeight="1" x14ac:dyDescent="0.2">
      <c r="A19" s="76" t="s">
        <v>26</v>
      </c>
      <c r="B19" s="174" t="str">
        <f>'Commercial Invoice'!B17</f>
        <v>Embajada Soberana Orden Militar De Malta</v>
      </c>
      <c r="C19" s="174"/>
      <c r="D19" s="174"/>
      <c r="E19" s="175"/>
      <c r="F19" s="77"/>
      <c r="G19" s="76" t="s">
        <v>26</v>
      </c>
      <c r="H19" s="168" t="str">
        <f>'Commercial Invoice'!H17</f>
        <v>Embajada Soberana Orden Militar De Malta</v>
      </c>
      <c r="I19" s="168"/>
      <c r="J19" s="176"/>
    </row>
    <row r="20" spans="1:10" x14ac:dyDescent="0.2">
      <c r="A20" s="177" t="s">
        <v>25</v>
      </c>
      <c r="B20" s="170" t="str">
        <f>'Commercial Invoice'!B18</f>
        <v>Complejo Sta Maria, Carretera a Santa Lucia Entrada Colonia El Sitio, Frente Pista de Motocross
Tegucigalpa, HONDURAS</v>
      </c>
      <c r="C20" s="170"/>
      <c r="D20" s="170"/>
      <c r="E20" s="171"/>
      <c r="F20" s="74"/>
      <c r="G20" s="177" t="s">
        <v>25</v>
      </c>
      <c r="H20" s="178" t="str">
        <f>'Commercial Invoice'!H18</f>
        <v>Edificio Grupo MSP, Colonia Lara,
Interseccion
Avenida Santander, Calle Benito Juarez
Tegucigalpa, HND</v>
      </c>
      <c r="I20" s="178"/>
      <c r="J20" s="179"/>
    </row>
    <row r="21" spans="1:10" ht="54" customHeight="1" x14ac:dyDescent="0.2">
      <c r="A21" s="177"/>
      <c r="B21" s="170"/>
      <c r="C21" s="170"/>
      <c r="D21" s="170"/>
      <c r="E21" s="171"/>
      <c r="F21" s="74"/>
      <c r="G21" s="177"/>
      <c r="H21" s="178"/>
      <c r="I21" s="178"/>
      <c r="J21" s="179"/>
    </row>
    <row r="22" spans="1:10" ht="18" customHeight="1" x14ac:dyDescent="0.2">
      <c r="A22" s="76" t="s">
        <v>24</v>
      </c>
      <c r="B22" s="174" t="str">
        <f>'Commercial Invoice'!B19</f>
        <v>Norma Urbina</v>
      </c>
      <c r="C22" s="174"/>
      <c r="D22" s="174"/>
      <c r="E22" s="175"/>
      <c r="F22" s="77"/>
      <c r="G22" s="76" t="s">
        <v>24</v>
      </c>
      <c r="H22" s="168" t="str">
        <f>'Commercial Invoice'!H19</f>
        <v>Marlen Garcia</v>
      </c>
      <c r="I22" s="168"/>
      <c r="J22" s="176"/>
    </row>
    <row r="23" spans="1:10" ht="22" customHeight="1" x14ac:dyDescent="0.2">
      <c r="A23" s="76" t="s">
        <v>23</v>
      </c>
      <c r="B23" s="174" t="str">
        <f>'Commercial Invoice'!B20</f>
        <v>bernardcasanova@gmail.com</v>
      </c>
      <c r="C23" s="174"/>
      <c r="D23" s="174"/>
      <c r="E23" s="175"/>
      <c r="F23" s="77"/>
      <c r="G23" s="76" t="s">
        <v>23</v>
      </c>
      <c r="H23" s="168" t="str">
        <f>'Commercial Invoice'!H20</f>
        <v>mega2310@gmail.com</v>
      </c>
      <c r="I23" s="168"/>
      <c r="J23" s="176"/>
    </row>
    <row r="24" spans="1:10" x14ac:dyDescent="0.2">
      <c r="A24" s="76" t="s">
        <v>22</v>
      </c>
      <c r="B24" s="174" t="str">
        <f>'Commercial Invoice'!B21</f>
        <v>50422803240</v>
      </c>
      <c r="C24" s="174"/>
      <c r="D24" s="174"/>
      <c r="E24" s="175"/>
      <c r="F24" s="77"/>
      <c r="G24" s="76" t="s">
        <v>22</v>
      </c>
      <c r="H24" s="174" t="str">
        <f>'Commercial Invoice'!H21</f>
        <v>50499718104</v>
      </c>
      <c r="I24" s="168"/>
      <c r="J24" s="176"/>
    </row>
    <row r="25" spans="1:10" x14ac:dyDescent="0.2">
      <c r="A25" s="75"/>
      <c r="B25" s="170"/>
      <c r="C25" s="170"/>
      <c r="D25" s="170"/>
      <c r="E25" s="171"/>
      <c r="F25" s="74"/>
      <c r="G25" s="75"/>
      <c r="H25" s="170"/>
      <c r="I25" s="170"/>
      <c r="J25" s="171"/>
    </row>
    <row r="26" spans="1:10" ht="35" customHeight="1" x14ac:dyDescent="0.2">
      <c r="A26" s="73"/>
      <c r="B26" s="72"/>
      <c r="C26" s="72"/>
      <c r="D26" s="72"/>
      <c r="E26" s="71"/>
      <c r="F26" s="74"/>
      <c r="G26" s="73"/>
      <c r="H26" s="72"/>
      <c r="I26" s="72"/>
      <c r="J26" s="71"/>
    </row>
    <row r="27" spans="1:10" ht="14" customHeight="1" x14ac:dyDescent="0.2">
      <c r="A27" s="65"/>
      <c r="B27" s="65"/>
      <c r="C27" s="65"/>
      <c r="D27" s="65"/>
      <c r="E27" s="65"/>
      <c r="F27" s="65"/>
      <c r="G27" s="65"/>
      <c r="H27" s="65"/>
      <c r="I27" s="65"/>
      <c r="J27" s="65"/>
    </row>
    <row r="28" spans="1:10" ht="14" customHeight="1" x14ac:dyDescent="0.2">
      <c r="A28" s="70" t="str">
        <f>B19</f>
        <v>Embajada Soberana Orden Militar De Malta</v>
      </c>
      <c r="B28" s="69"/>
      <c r="C28" s="69"/>
      <c r="D28" s="69"/>
      <c r="E28" s="65"/>
      <c r="G28" s="65"/>
      <c r="H28" s="65"/>
      <c r="I28" s="65"/>
      <c r="J28" s="65"/>
    </row>
    <row r="29" spans="1:10" ht="9" customHeight="1" x14ac:dyDescent="0.2">
      <c r="A29" s="65"/>
      <c r="B29" s="65"/>
      <c r="C29" s="65"/>
      <c r="D29" s="65"/>
      <c r="E29" s="65"/>
      <c r="F29" s="65"/>
      <c r="G29" s="65"/>
      <c r="H29" s="65"/>
      <c r="I29" s="65"/>
      <c r="J29" s="65"/>
    </row>
    <row r="30" spans="1:10" ht="87" customHeight="1" x14ac:dyDescent="0.2">
      <c r="A30" s="168" t="s">
        <v>46</v>
      </c>
      <c r="B30" s="168"/>
      <c r="C30" s="168"/>
      <c r="D30" s="172" t="str">
        <f>'Commercial Invoice'!D37</f>
        <v>324 PACKAGE(S) OF (324 PIECES) DONATED RELIEF CARGO:  SCHOOL FURNITURE (DETAIL ON PACKING LIST) FOR HUMANITARIAN ASSISTANCE. THIS SHIPMENT IS A DONATION FOR RELIEF OR CHARITY ONLY. NOT TO BE RESOLD. NOT FOR EXCHANGE FOR PROFIT OR GAIN. NO COMMERCIAL VALUE. NLR - NO LICENSE REQUIRED</v>
      </c>
      <c r="E30" s="172"/>
      <c r="F30" s="172"/>
      <c r="G30" s="172"/>
      <c r="H30" s="172"/>
      <c r="I30" s="172"/>
      <c r="J30" s="172"/>
    </row>
    <row r="31" spans="1:10" ht="16" customHeight="1" x14ac:dyDescent="0.2">
      <c r="A31" s="66"/>
      <c r="B31" s="66"/>
      <c r="C31" s="66"/>
      <c r="D31" s="68"/>
      <c r="E31" s="68"/>
      <c r="F31" s="68"/>
      <c r="G31" s="68"/>
      <c r="H31" s="68"/>
      <c r="I31" s="68"/>
      <c r="J31" s="68"/>
    </row>
    <row r="32" spans="1:10" ht="14" customHeight="1" x14ac:dyDescent="0.2">
      <c r="A32" s="168" t="s">
        <v>45</v>
      </c>
      <c r="B32" s="168"/>
      <c r="C32" s="68" t="str">
        <f>'Commercial Invoice'!A37</f>
        <v>MEDU7053197</v>
      </c>
      <c r="D32" s="68" t="s">
        <v>44</v>
      </c>
      <c r="E32" s="173" t="str">
        <f>'Commercial Invoice'!C37</f>
        <v>UL-5636674</v>
      </c>
      <c r="F32" s="173"/>
      <c r="G32" s="67"/>
      <c r="H32" s="67"/>
      <c r="I32" s="67"/>
      <c r="J32" s="67"/>
    </row>
    <row r="33" spans="1:10" x14ac:dyDescent="0.2">
      <c r="A33" s="66"/>
      <c r="B33" s="66"/>
      <c r="C33" s="66"/>
      <c r="D33" s="66"/>
      <c r="E33" s="66"/>
      <c r="F33" s="66"/>
      <c r="G33" s="66"/>
      <c r="H33" s="66"/>
      <c r="I33" s="66"/>
      <c r="J33" s="66"/>
    </row>
    <row r="34" spans="1:10" ht="15" customHeight="1" x14ac:dyDescent="0.2">
      <c r="A34" s="168" t="s">
        <v>43</v>
      </c>
      <c r="B34" s="168"/>
      <c r="C34" s="168"/>
      <c r="D34" s="168"/>
      <c r="E34" s="168"/>
      <c r="F34" s="168"/>
      <c r="G34" s="168"/>
      <c r="H34" s="168"/>
      <c r="I34" s="168"/>
      <c r="J34" s="168"/>
    </row>
    <row r="35" spans="1:10" x14ac:dyDescent="0.2">
      <c r="A35" s="168"/>
      <c r="B35" s="168"/>
      <c r="C35" s="168"/>
      <c r="D35" s="168"/>
      <c r="E35" s="168"/>
      <c r="F35" s="168"/>
      <c r="G35" s="168"/>
      <c r="H35" s="168"/>
      <c r="I35" s="168"/>
      <c r="J35" s="168"/>
    </row>
    <row r="36" spans="1:10" x14ac:dyDescent="0.2">
      <c r="A36" s="168"/>
      <c r="B36" s="168"/>
      <c r="C36" s="168"/>
      <c r="D36" s="168"/>
      <c r="E36" s="168"/>
      <c r="F36" s="168"/>
      <c r="G36" s="168"/>
      <c r="H36" s="168"/>
      <c r="I36" s="168"/>
      <c r="J36" s="168"/>
    </row>
    <row r="37" spans="1:10" x14ac:dyDescent="0.2">
      <c r="A37" s="66"/>
      <c r="B37" s="66"/>
      <c r="C37" s="66"/>
      <c r="D37" s="66"/>
      <c r="E37" s="66"/>
      <c r="F37" s="66"/>
      <c r="G37" s="66"/>
      <c r="H37" s="66"/>
      <c r="I37" s="66"/>
      <c r="J37" s="66"/>
    </row>
    <row r="38" spans="1:10" ht="15" customHeight="1" x14ac:dyDescent="0.2">
      <c r="A38" s="164" t="s">
        <v>42</v>
      </c>
      <c r="B38" s="164"/>
      <c r="C38" s="164"/>
      <c r="D38" s="164"/>
      <c r="E38" s="164"/>
      <c r="F38" s="164"/>
      <c r="G38" s="164"/>
      <c r="H38" s="164"/>
      <c r="I38" s="164"/>
      <c r="J38" s="164"/>
    </row>
    <row r="39" spans="1:10" x14ac:dyDescent="0.2">
      <c r="A39" s="164"/>
      <c r="B39" s="164"/>
      <c r="C39" s="164"/>
      <c r="D39" s="164"/>
      <c r="E39" s="164"/>
      <c r="F39" s="164"/>
      <c r="G39" s="164"/>
      <c r="H39" s="164"/>
      <c r="I39" s="164"/>
      <c r="J39" s="164"/>
    </row>
    <row r="40" spans="1:10" x14ac:dyDescent="0.2">
      <c r="A40" s="66"/>
      <c r="B40" s="66"/>
      <c r="C40" s="66"/>
      <c r="D40" s="66"/>
      <c r="E40" s="66"/>
      <c r="F40" s="66"/>
      <c r="G40" s="66"/>
      <c r="H40" s="66"/>
      <c r="I40" s="66"/>
      <c r="J40" s="66"/>
    </row>
    <row r="41" spans="1:10" ht="15" customHeight="1" x14ac:dyDescent="0.2">
      <c r="A41" s="168" t="s">
        <v>41</v>
      </c>
      <c r="B41" s="168"/>
      <c r="C41" s="168"/>
      <c r="D41" s="168"/>
      <c r="E41" s="168"/>
      <c r="F41" s="168"/>
      <c r="G41" s="168"/>
      <c r="H41" s="168"/>
      <c r="I41" s="168"/>
      <c r="J41" s="168"/>
    </row>
    <row r="42" spans="1:10" x14ac:dyDescent="0.2">
      <c r="A42" s="65"/>
      <c r="B42" s="65"/>
      <c r="C42" s="65"/>
      <c r="D42" s="65"/>
      <c r="E42" s="65"/>
      <c r="F42" s="65"/>
      <c r="G42" s="65"/>
      <c r="H42" s="65"/>
      <c r="I42" s="65"/>
      <c r="J42" s="65"/>
    </row>
    <row r="43" spans="1:10" x14ac:dyDescent="0.2">
      <c r="A43" s="65" t="s">
        <v>34</v>
      </c>
      <c r="B43" s="65"/>
      <c r="C43" s="65"/>
      <c r="D43" s="65"/>
      <c r="E43" s="65"/>
      <c r="F43" s="65"/>
      <c r="G43" s="65"/>
      <c r="H43" s="65"/>
      <c r="I43" s="65"/>
      <c r="J43" s="65"/>
    </row>
    <row r="44" spans="1:10" x14ac:dyDescent="0.2">
      <c r="A44" s="65"/>
      <c r="B44" s="65"/>
      <c r="C44" s="65"/>
      <c r="D44" s="65"/>
      <c r="E44" s="65"/>
      <c r="F44" s="65"/>
      <c r="G44" s="65"/>
      <c r="H44" s="65"/>
      <c r="I44" s="65"/>
      <c r="J44" s="65"/>
    </row>
    <row r="45" spans="1:10" x14ac:dyDescent="0.2">
      <c r="A45" s="65"/>
      <c r="B45" s="65"/>
      <c r="C45" s="65"/>
      <c r="D45" s="65"/>
      <c r="E45" s="65"/>
      <c r="F45" s="65"/>
      <c r="G45" s="65"/>
      <c r="H45" s="65"/>
      <c r="I45" s="65"/>
      <c r="J45" s="65"/>
    </row>
    <row r="46" spans="1:10" x14ac:dyDescent="0.2">
      <c r="A46" s="65"/>
      <c r="B46" s="65"/>
      <c r="C46" s="65"/>
      <c r="D46" s="65"/>
      <c r="E46" s="65"/>
      <c r="F46" s="65"/>
      <c r="G46" s="65"/>
      <c r="H46" s="65"/>
      <c r="I46" s="65"/>
      <c r="J46" s="65"/>
    </row>
    <row r="47" spans="1:10" x14ac:dyDescent="0.2">
      <c r="A47" s="65"/>
      <c r="B47" s="65"/>
      <c r="C47" s="65"/>
      <c r="D47" s="65"/>
      <c r="E47" s="65"/>
      <c r="F47" s="65"/>
      <c r="G47" s="65"/>
      <c r="H47" s="65"/>
      <c r="I47" s="65"/>
      <c r="J47" s="65"/>
    </row>
    <row r="48" spans="1:10" ht="17" customHeight="1" x14ac:dyDescent="0.2">
      <c r="A48" s="89"/>
      <c r="B48" s="89"/>
      <c r="C48" s="89"/>
      <c r="D48" s="65"/>
      <c r="E48" s="65"/>
      <c r="F48" s="65"/>
      <c r="G48" s="65"/>
      <c r="H48" s="65"/>
      <c r="I48" s="65"/>
      <c r="J48" s="65"/>
    </row>
    <row r="49" spans="1:10" ht="19" customHeight="1" x14ac:dyDescent="0.2">
      <c r="A49" s="169" t="s">
        <v>64</v>
      </c>
      <c r="B49" s="169"/>
      <c r="C49" s="169"/>
      <c r="E49" s="65"/>
      <c r="F49" s="65"/>
      <c r="G49" s="65"/>
      <c r="H49" s="65"/>
      <c r="I49" s="65"/>
      <c r="J49" s="65"/>
    </row>
    <row r="50" spans="1:10" ht="29" customHeight="1" x14ac:dyDescent="0.2">
      <c r="A50" s="65"/>
      <c r="B50" s="65"/>
      <c r="C50" s="65"/>
      <c r="D50" s="65"/>
      <c r="E50" s="65"/>
      <c r="F50" s="65"/>
      <c r="G50" s="65"/>
      <c r="H50" s="65"/>
      <c r="I50" s="65"/>
      <c r="J50" s="65"/>
    </row>
    <row r="51" spans="1:10" ht="29" customHeight="1" x14ac:dyDescent="0.2"/>
    <row r="52" spans="1:10" ht="29" customHeight="1" x14ac:dyDescent="0.2"/>
    <row r="53" spans="1:10" ht="28" customHeight="1" x14ac:dyDescent="0.2"/>
  </sheetData>
  <mergeCells count="27">
    <mergeCell ref="A20:A21"/>
    <mergeCell ref="B20:E21"/>
    <mergeCell ref="G20:G21"/>
    <mergeCell ref="H20:J21"/>
    <mergeCell ref="A8:C8"/>
    <mergeCell ref="A9:J9"/>
    <mergeCell ref="B19:E19"/>
    <mergeCell ref="B13:C13"/>
    <mergeCell ref="H19:J19"/>
    <mergeCell ref="A17:E17"/>
    <mergeCell ref="G17:J17"/>
    <mergeCell ref="B22:E22"/>
    <mergeCell ref="H22:J22"/>
    <mergeCell ref="B23:E23"/>
    <mergeCell ref="H23:J23"/>
    <mergeCell ref="B24:E24"/>
    <mergeCell ref="H24:J24"/>
    <mergeCell ref="A41:J41"/>
    <mergeCell ref="A49:C49"/>
    <mergeCell ref="B25:E25"/>
    <mergeCell ref="H25:J25"/>
    <mergeCell ref="A34:J36"/>
    <mergeCell ref="A38:J39"/>
    <mergeCell ref="A32:B32"/>
    <mergeCell ref="A30:C30"/>
    <mergeCell ref="D30:J30"/>
    <mergeCell ref="E32:F32"/>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Props1.xml><?xml version="1.0" encoding="utf-8"?>
<ds:datastoreItem xmlns:ds="http://schemas.openxmlformats.org/officeDocument/2006/customXml" ds:itemID="{1A446914-AF48-435A-BBAB-AD428861F978}"/>
</file>

<file path=customXml/itemProps2.xml><?xml version="1.0" encoding="utf-8"?>
<ds:datastoreItem xmlns:ds="http://schemas.openxmlformats.org/officeDocument/2006/customXml" ds:itemID="{25116C5C-91D5-49BA-96E3-0F8D5D7DA638}">
  <ds:schemaRefs>
    <ds:schemaRef ds:uri="http://schemas.microsoft.com/sharepoint/v3/contenttype/forms"/>
  </ds:schemaRefs>
</ds:datastoreItem>
</file>

<file path=customXml/itemProps3.xml><?xml version="1.0" encoding="utf-8"?>
<ds:datastoreItem xmlns:ds="http://schemas.openxmlformats.org/officeDocument/2006/customXml" ds:itemID="{EC3DAD14-BC8A-4919-8035-1D6EA74996D0}">
  <ds:schemaRefs>
    <ds:schemaRef ds:uri="http://schemas.microsoft.com/office/infopath/2007/PartnerControls"/>
    <ds:schemaRef ds:uri="http://www.w3.org/XML/1998/namespace"/>
    <ds:schemaRef ds:uri="http://purl.org/dc/elements/1.1/"/>
    <ds:schemaRef ds:uri="c95b7ca8-b57e-45ad-a0d6-40c1b64f5a16"/>
    <ds:schemaRef ds:uri="http://schemas.microsoft.com/office/2006/documentManagement/types"/>
    <ds:schemaRef ds:uri="http://schemas.microsoft.com/office/2006/metadata/properties"/>
    <ds:schemaRef ds:uri="http://purl.org/dc/dcmitype/"/>
    <ds:schemaRef ds:uri="http://schemas.openxmlformats.org/package/2006/metadata/core-properties"/>
    <ds:schemaRef ds:uri="96f2e6f6-d09e-4761-8f92-782a2eef91e0"/>
    <ds:schemaRef ds:uri="http://purl.org/dc/terms/"/>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Packing List</vt:lpstr>
      <vt:lpstr>Certificate of Donation</vt:lpstr>
      <vt:lpstr>Letter of Donation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Steve Oesterheld (Warehouse &amp; Logistics Coordinator)</cp:lastModifiedBy>
  <cp:lastPrinted>2021-02-12T18:13:38Z</cp:lastPrinted>
  <dcterms:created xsi:type="dcterms:W3CDTF">2021-02-12T17:03:05Z</dcterms:created>
  <dcterms:modified xsi:type="dcterms:W3CDTF">2025-07-09T12:58:30Z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