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MEO/Projects/S26025/Supplement docs/"/>
    </mc:Choice>
  </mc:AlternateContent>
  <xr:revisionPtr revIDLastSave="47" documentId="13_ncr:1_{912DD267-33AC-D643-A4F5-129511CA0F91}" xr6:coauthVersionLast="47" xr6:coauthVersionMax="47" xr10:uidLastSave="{7ED4EEB8-6E5D-384C-8A62-4EA19707A8D6}"/>
  <bookViews>
    <workbookView xWindow="36480" yWindow="1840" windowWidth="24720" windowHeight="16220" activeTab="2" xr2:uid="{8EE3AFC8-35E0-F14E-BFF5-6DEE5A0CC272}"/>
  </bookViews>
  <sheets>
    <sheet name="Commercial Invoice" sheetId="1" r:id="rId1"/>
    <sheet name="Certificate of Donation" sheetId="6" r:id="rId2"/>
    <sheet name="Packing List" sheetId="5"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6" i="6"/>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G28" i="5"/>
  <c r="B29" i="5"/>
  <c r="G29" i="5"/>
  <c r="B30" i="5"/>
  <c r="G30" i="5"/>
  <c r="B31" i="5"/>
  <c r="G31" i="5"/>
  <c r="A37" i="5"/>
  <c r="C37" i="5"/>
  <c r="D37" i="5"/>
  <c r="H45" i="1"/>
  <c r="B21" i="5" l="1"/>
</calcChain>
</file>

<file path=xl/sharedStrings.xml><?xml version="1.0" encoding="utf-8"?>
<sst xmlns="http://schemas.openxmlformats.org/spreadsheetml/2006/main" count="161" uniqueCount="72">
  <si>
    <t>P.O. Box 501</t>
  </si>
  <si>
    <t>Forest, VA 24551</t>
  </si>
  <si>
    <t>800.541.6691</t>
  </si>
  <si>
    <t>worldhelp.net</t>
  </si>
  <si>
    <t>INVOICE - DECLARATION OF VALUE</t>
  </si>
  <si>
    <t>Ship Date:</t>
  </si>
  <si>
    <t>CONSIGNEE:</t>
  </si>
  <si>
    <t>NOTIFY PARTY:</t>
  </si>
  <si>
    <t>NAME:</t>
  </si>
  <si>
    <t>Blue Port Sp. z o.o. ul.</t>
  </si>
  <si>
    <t>ADDRESS:</t>
  </si>
  <si>
    <t>Wieczorynki 43
POZNAN, POL</t>
  </si>
  <si>
    <t>CONTACT:</t>
  </si>
  <si>
    <t>Pawel Chrostowski</t>
  </si>
  <si>
    <t>EMAIL:</t>
  </si>
  <si>
    <t>pchrostowski@blue-port.pl</t>
  </si>
  <si>
    <t>PHONE:</t>
  </si>
  <si>
    <t>+48 570 111 800</t>
  </si>
  <si>
    <t>NIT:</t>
  </si>
  <si>
    <t>N/A</t>
  </si>
  <si>
    <t xml:space="preserve"> </t>
  </si>
  <si>
    <t xml:space="preserve">SHIPMENT REFERENCE </t>
  </si>
  <si>
    <t>ROUTING INFORMATION:</t>
  </si>
  <si>
    <t>Project I.D.:</t>
  </si>
  <si>
    <t>Vessel:</t>
  </si>
  <si>
    <t>Reference #:</t>
  </si>
  <si>
    <t>Voyage #:</t>
  </si>
  <si>
    <t>Bill of Lading #:</t>
  </si>
  <si>
    <t>Port of Loading:</t>
  </si>
  <si>
    <t>NORFOLK</t>
  </si>
  <si>
    <t>AES ITN #:</t>
  </si>
  <si>
    <t>NOEEI 30.37 (H)</t>
  </si>
  <si>
    <t>Port of Discharge:</t>
  </si>
  <si>
    <t>GDYNIA</t>
  </si>
  <si>
    <t>License #:</t>
  </si>
  <si>
    <t>No License Required</t>
  </si>
  <si>
    <t>Freight Prepaid</t>
  </si>
  <si>
    <t>Container #</t>
  </si>
  <si>
    <t>Seal #</t>
  </si>
  <si>
    <t>Cargo Description</t>
  </si>
  <si>
    <t>Weight</t>
  </si>
  <si>
    <t>Value</t>
  </si>
  <si>
    <t xml:space="preserve">Ta przesyłka jest darem wyłącznie na cele pomocowe lub charytatywne. Nie do
odsprzedaży. Nie na wymianę lub inny zysk. Nie posiada wartości handlowej -
podana wartość jedynie na potrzeby oprawy celnej.*
</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</si>
  <si>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</si>
  <si>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</si>
  <si>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</si>
  <si>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*This shipment is a DONATION for relief or charity only. Not to be resold.
Not for exchange for profit or gain. No commercial value.*</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</si>
  <si>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</si>
  <si>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</si>
  <si>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</si>
  <si>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</si>
  <si>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</si>
  <si>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</si>
  <si>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</si>
  <si>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</si>
  <si>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</si>
  <si>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</si>
  <si>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</si>
  <si>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</si>
  <si>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</si>
  <si>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</si>
  <si>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Warehouse and Logistics Coordinator,  Humanitarian Aid, Stephen Oesterheld</t>
  </si>
  <si>
    <t>Transcarpathian Regional Charity Fund "Hope of Mercy”
(TR CF “Hope of Mercy”)</t>
  </si>
  <si>
    <t>Shchorsa street 30, Veliki Luchki, 
Mukachevo district, Transcarpathian region, 89625, 
code EDRPOU 34305887</t>
  </si>
  <si>
    <t>Vasyl Porokhnavets</t>
  </si>
  <si>
    <t>krasyuk.maxim@gmail.com</t>
  </si>
  <si>
    <t xml:space="preserve"> +380 (99) 026 01 61</t>
  </si>
  <si>
    <t>Invoice #: S26019MEO</t>
  </si>
  <si>
    <r>
      <t xml:space="preserve">This shipment is to be administered by Mission Eurassia,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</si>
  <si>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S26025</t>
  </si>
  <si>
    <t>Net Weight (Kgs.):</t>
  </si>
  <si>
    <t xml:space="preserve">Gross Weight (Kgs.):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</si>
</sst>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2"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2" fillId="0" borderId="0" applyNumberFormat="0" applyFill="0" applyBorder="0" applyAlignment="0" applyProtection="0"/>
  </cellStyleXfs>
  <cellXfs count="187">
    <xf numFmtId="0" fontId="0" fillId="0" borderId="0" xfId="0"/>
    <xf numFmtId="0" fontId="7" fillId="0" borderId="0" xfId="0" applyFont="1" applyAlignment="1">
      <alignment horizontal="center" vertical="center" wrapText="1"/>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5" fillId="0" borderId="15" xfId="0" applyFont="1" applyBorder="1" applyAlignment="1">
      <alignment horizontal="right" vertical="top"/>
    </xf>
    <xf numFmtId="0" fontId="0" fillId="0" borderId="16" xfId="0" applyBorder="1" applyAlignment="1">
      <alignment horizontal="left" vertical="top"/>
    </xf>
    <xf numFmtId="0" fontId="5"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5"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5" fillId="0" borderId="17" xfId="0" applyFont="1" applyBorder="1" applyAlignment="1">
      <alignment horizontal="right" vertical="center" wrapText="1"/>
    </xf>
    <xf numFmtId="0" fontId="10" fillId="0" borderId="16" xfId="0" applyFont="1" applyBorder="1" applyAlignment="1">
      <alignment horizontal="center"/>
    </xf>
    <xf numFmtId="0" fontId="10" fillId="0" borderId="0" xfId="0" applyFont="1" applyAlignment="1">
      <alignment horizontal="center"/>
    </xf>
    <xf numFmtId="0" fontId="10"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1" fillId="0" borderId="16" xfId="0" applyNumberFormat="1" applyFont="1" applyBorder="1" applyAlignment="1">
      <alignment vertical="top" wrapText="1"/>
    </xf>
    <xf numFmtId="1" fontId="11" fillId="0" borderId="0" xfId="0" applyNumberFormat="1" applyFont="1" applyAlignment="1">
      <alignment vertical="top" wrapText="1"/>
    </xf>
    <xf numFmtId="0" fontId="11" fillId="0" borderId="0" xfId="0" applyFont="1" applyAlignment="1">
      <alignment horizontal="left" vertical="top"/>
    </xf>
    <xf numFmtId="1" fontId="11" fillId="0" borderId="0" xfId="0" applyNumberFormat="1" applyFont="1" applyAlignment="1">
      <alignment vertical="top"/>
    </xf>
    <xf numFmtId="1" fontId="11" fillId="0" borderId="0" xfId="0" applyNumberFormat="1" applyFont="1" applyAlignment="1">
      <alignment horizontal="left" vertical="top"/>
    </xf>
    <xf numFmtId="0" fontId="13" fillId="0" borderId="0" xfId="0" applyFont="1" applyAlignment="1">
      <alignment horizontal="left" vertical="top"/>
    </xf>
    <xf numFmtId="0" fontId="12" fillId="0" borderId="0" xfId="1" applyBorder="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0" fontId="11"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5" fillId="0" borderId="0" xfId="0" applyFont="1" applyAlignment="1">
      <alignment horizontal="right" vertical="center"/>
    </xf>
    <xf numFmtId="0" fontId="14" fillId="0" borderId="0" xfId="0" applyFont="1" applyAlignment="1">
      <alignment horizontal="center" vertical="center"/>
    </xf>
    <xf numFmtId="0" fontId="0" fillId="0" borderId="0" xfId="0" applyAlignment="1">
      <alignment horizontal="center" vertical="center" wrapText="1"/>
    </xf>
    <xf numFmtId="0" fontId="7" fillId="0" borderId="0" xfId="0" applyFont="1"/>
    <xf numFmtId="0" fontId="5"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top"/>
    </xf>
    <xf numFmtId="0" fontId="5"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6"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xf>
    <xf numFmtId="1" fontId="17" fillId="0" borderId="0" xfId="0" applyNumberFormat="1" applyFont="1"/>
    <xf numFmtId="1" fontId="17" fillId="0" borderId="0" xfId="0" applyNumberFormat="1" applyFont="1" applyAlignment="1">
      <alignment horizontal="left"/>
    </xf>
    <xf numFmtId="0" fontId="16" fillId="0" borderId="21" xfId="0" applyFont="1" applyBorder="1" applyAlignment="1">
      <alignment vertical="top"/>
    </xf>
    <xf numFmtId="0" fontId="16" fillId="0" borderId="22" xfId="0" applyFont="1" applyBorder="1" applyAlignment="1">
      <alignment vertical="top"/>
    </xf>
    <xf numFmtId="0" fontId="16" fillId="0" borderId="23" xfId="0" applyFont="1" applyBorder="1" applyAlignment="1">
      <alignment vertical="top"/>
    </xf>
    <xf numFmtId="0" fontId="16" fillId="0" borderId="0" xfId="0" applyFont="1" applyAlignment="1">
      <alignment vertical="top"/>
    </xf>
    <xf numFmtId="0" fontId="17" fillId="0" borderId="17" xfId="0" applyFont="1" applyBorder="1" applyAlignment="1">
      <alignment horizontal="right" vertical="top"/>
    </xf>
    <xf numFmtId="0" fontId="17" fillId="0" borderId="17" xfId="0" applyFont="1" applyBorder="1" applyAlignment="1">
      <alignment horizontal="right" vertical="center"/>
    </xf>
    <xf numFmtId="0" fontId="16" fillId="0" borderId="0" xfId="0" applyFont="1" applyAlignment="1">
      <alignment vertical="center"/>
    </xf>
    <xf numFmtId="49" fontId="16" fillId="0" borderId="16" xfId="0" applyNumberFormat="1" applyFont="1" applyBorder="1"/>
    <xf numFmtId="49" fontId="16" fillId="0" borderId="0" xfId="0" applyNumberFormat="1" applyFont="1"/>
    <xf numFmtId="0" fontId="16" fillId="0" borderId="17" xfId="0" applyFont="1" applyBorder="1"/>
    <xf numFmtId="0" fontId="16" fillId="0" borderId="16" xfId="0" applyFont="1" applyBorder="1"/>
    <xf numFmtId="0" fontId="16" fillId="0" borderId="18" xfId="0" applyFont="1" applyBorder="1"/>
    <xf numFmtId="0" fontId="16" fillId="0" borderId="19" xfId="0" applyFont="1" applyBorder="1"/>
    <xf numFmtId="0" fontId="16" fillId="0" borderId="20" xfId="0" applyFont="1" applyBorder="1"/>
    <xf numFmtId="0" fontId="18" fillId="0" borderId="0" xfId="0" applyFont="1"/>
    <xf numFmtId="1" fontId="0" fillId="0" borderId="0" xfId="0" applyNumberFormat="1"/>
    <xf numFmtId="0" fontId="17" fillId="0" borderId="0" xfId="0" applyFont="1" applyAlignment="1">
      <alignment horizontal="right" vertical="center" wrapText="1"/>
    </xf>
    <xf numFmtId="0" fontId="0" fillId="0" borderId="30" xfId="0" applyBorder="1"/>
    <xf numFmtId="0" fontId="16" fillId="0" borderId="30" xfId="0" applyFont="1" applyBorder="1"/>
    <xf numFmtId="0" fontId="0" fillId="0" borderId="3" xfId="0" applyBorder="1" applyAlignment="1">
      <alignment horizontal="center" vertical="center" wrapText="1"/>
    </xf>
    <xf numFmtId="0" fontId="4" fillId="0" borderId="0" xfId="0" applyFont="1" applyAlignment="1">
      <alignment horizontal="left" vertical="center"/>
    </xf>
    <xf numFmtId="164" fontId="4" fillId="0" borderId="3" xfId="0" applyNumberFormat="1" applyFont="1" applyBorder="1" applyAlignment="1">
      <alignment horizontal="center" vertical="center"/>
    </xf>
    <xf numFmtId="14" fontId="4" fillId="0" borderId="0" xfId="0" applyNumberFormat="1" applyFont="1" applyAlignment="1">
      <alignment horizontal="left" vertical="center"/>
    </xf>
    <xf numFmtId="0" fontId="4" fillId="0" borderId="3" xfId="0" applyFont="1" applyBorder="1" applyAlignment="1">
      <alignment horizontal="center" vertical="center"/>
    </xf>
    <xf numFmtId="0" fontId="17" fillId="0" borderId="0" xfId="0" applyFont="1" applyAlignment="1">
      <alignment horizontal="center" vertical="center"/>
    </xf>
    <xf numFmtId="0" fontId="0" fillId="0" borderId="0" xfId="0" applyAlignment="1">
      <alignment wrapText="1"/>
    </xf>
    <xf numFmtId="49" fontId="3" fillId="0" borderId="3" xfId="0" applyNumberFormat="1" applyFont="1" applyBorder="1" applyAlignment="1">
      <alignment horizontal="center" vertical="center"/>
    </xf>
    <xf numFmtId="165" fontId="2" fillId="0" borderId="3" xfId="0" applyNumberFormat="1" applyFont="1" applyBorder="1" applyAlignment="1">
      <alignment horizontal="center" vertical="center" wrapText="1"/>
    </xf>
    <xf numFmtId="0" fontId="0" fillId="0" borderId="0" xfId="0" applyAlignment="1">
      <alignment horizontal="left" vertical="center"/>
    </xf>
    <xf numFmtId="0" fontId="0" fillId="0" borderId="16" xfId="0" applyBorder="1" applyAlignment="1">
      <alignment horizontal="left" vertical="center"/>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10" fillId="0" borderId="28" xfId="0" applyFont="1" applyBorder="1" applyAlignment="1">
      <alignment horizontal="center"/>
    </xf>
    <xf numFmtId="0" fontId="10" fillId="0" borderId="12" xfId="0" applyFont="1" applyBorder="1" applyAlignment="1">
      <alignment horizontal="center"/>
    </xf>
    <xf numFmtId="0" fontId="10" fillId="0" borderId="27" xfId="0" applyFont="1" applyBorder="1" applyAlignment="1">
      <alignment horizontal="center"/>
    </xf>
    <xf numFmtId="0" fontId="5" fillId="0" borderId="0" xfId="0" applyFont="1" applyAlignment="1">
      <alignment horizontal="left" wrapText="1"/>
    </xf>
    <xf numFmtId="0" fontId="0" fillId="0" borderId="0" xfId="0" applyAlignment="1">
      <alignment horizontal="left" vertical="center" wrapText="1"/>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9" fillId="0" borderId="17"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20" fillId="0" borderId="0" xfId="0" applyFont="1" applyAlignment="1">
      <alignment horizontal="left" vertical="center"/>
    </xf>
    <xf numFmtId="0" fontId="20" fillId="0" borderId="16" xfId="0" applyFont="1" applyBorder="1" applyAlignment="1">
      <alignment horizontal="left" vertical="center"/>
    </xf>
    <xf numFmtId="0" fontId="4" fillId="0" borderId="0" xfId="0" applyFont="1" applyAlignment="1">
      <alignment horizontal="left" vertical="center" wrapText="1"/>
    </xf>
    <xf numFmtId="0" fontId="5" fillId="0" borderId="17" xfId="0" applyFont="1" applyBorder="1" applyAlignment="1">
      <alignment horizontal="right" vertical="top"/>
    </xf>
    <xf numFmtId="0" fontId="0" fillId="0" borderId="16" xfId="0" applyBorder="1" applyAlignment="1">
      <alignment horizontal="left"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19" fillId="0" borderId="0" xfId="0" applyFont="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10" fillId="0" borderId="17"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0" fontId="0" fillId="0" borderId="0" xfId="0" applyAlignment="1">
      <alignment horizontal="left" wrapText="1"/>
    </xf>
    <xf numFmtId="0" fontId="11" fillId="0" borderId="0" xfId="0" applyFont="1" applyAlignment="1">
      <alignment horizontal="left" vertical="top"/>
    </xf>
    <xf numFmtId="0" fontId="11" fillId="0" borderId="25" xfId="0" applyFont="1" applyBorder="1" applyAlignment="1">
      <alignment horizontal="left" vertical="top"/>
    </xf>
    <xf numFmtId="0" fontId="12" fillId="0" borderId="0" xfId="1" applyBorder="1" applyAlignment="1">
      <alignment horizontal="left" vertical="top"/>
    </xf>
    <xf numFmtId="0" fontId="12"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1" fillId="0" borderId="0" xfId="0" applyNumberFormat="1" applyFont="1" applyAlignment="1">
      <alignment horizontal="left" vertical="top"/>
    </xf>
    <xf numFmtId="1" fontId="11" fillId="0" borderId="25" xfId="0" applyNumberFormat="1" applyFont="1" applyBorder="1" applyAlignment="1">
      <alignment horizontal="left" vertical="top"/>
    </xf>
    <xf numFmtId="49"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1" fillId="0" borderId="0" xfId="0" applyFont="1" applyAlignment="1">
      <alignment horizontal="left" vertical="top" wrapText="1"/>
    </xf>
    <xf numFmtId="0" fontId="11" fillId="0" borderId="25" xfId="0" applyFont="1" applyBorder="1" applyAlignment="1">
      <alignment horizontal="left" vertical="top" wrapText="1"/>
    </xf>
    <xf numFmtId="0" fontId="11" fillId="0" borderId="16" xfId="0" applyFont="1" applyBorder="1" applyAlignment="1">
      <alignment horizontal="left" vertical="top" wrapText="1"/>
    </xf>
    <xf numFmtId="0" fontId="10" fillId="0" borderId="25" xfId="0" applyFont="1" applyBorder="1" applyAlignment="1">
      <alignment horizont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3"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8" fillId="2" borderId="11" xfId="0" applyFont="1" applyFill="1" applyBorder="1" applyAlignment="1">
      <alignment horizontal="center" vertical="center"/>
    </xf>
    <xf numFmtId="0" fontId="4"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5" fillId="0" borderId="0" xfId="0" applyFont="1" applyAlignment="1">
      <alignment horizontal="center" wrapText="1"/>
    </xf>
    <xf numFmtId="0" fontId="5" fillId="0" borderId="1" xfId="0" applyFont="1" applyBorder="1" applyAlignment="1">
      <alignment horizontal="center"/>
    </xf>
    <xf numFmtId="14" fontId="6" fillId="0" borderId="2" xfId="0" applyNumberFormat="1" applyFont="1" applyBorder="1" applyAlignment="1">
      <alignment horizontal="center" vertical="center"/>
    </xf>
    <xf numFmtId="0" fontId="7" fillId="0" borderId="0" xfId="0" applyFont="1" applyAlignment="1">
      <alignment horizontal="center" wrapText="1"/>
    </xf>
    <xf numFmtId="1" fontId="0" fillId="0" borderId="0" xfId="0" applyNumberFormat="1" applyAlignment="1">
      <alignment horizontal="left" vertical="top"/>
    </xf>
    <xf numFmtId="1" fontId="0" fillId="0" borderId="16" xfId="0" applyNumberFormat="1" applyBorder="1" applyAlignment="1">
      <alignment horizontal="left" vertical="top"/>
    </xf>
    <xf numFmtId="0" fontId="11" fillId="0" borderId="3" xfId="0" applyFont="1" applyBorder="1" applyAlignment="1">
      <alignment horizontal="center" vertical="center" wrapText="1"/>
    </xf>
    <xf numFmtId="0" fontId="5" fillId="0" borderId="1" xfId="0" applyFont="1" applyBorder="1" applyAlignment="1">
      <alignment horizontal="center" wrapText="1"/>
    </xf>
    <xf numFmtId="0" fontId="5" fillId="0" borderId="0" xfId="0" applyFont="1" applyAlignment="1">
      <alignment horizontal="right"/>
    </xf>
    <xf numFmtId="0" fontId="5" fillId="0" borderId="0" xfId="0" applyFont="1" applyAlignment="1">
      <alignment horizontal="left"/>
    </xf>
    <xf numFmtId="0" fontId="7" fillId="0" borderId="0" xfId="0" applyFont="1" applyAlignment="1">
      <alignment horizontal="center" vertical="center" wrapText="1"/>
    </xf>
    <xf numFmtId="3" fontId="4" fillId="0" borderId="6" xfId="0" applyNumberFormat="1" applyFont="1" applyBorder="1" applyAlignment="1">
      <alignment horizontal="center" vertical="center"/>
    </xf>
    <xf numFmtId="3" fontId="4" fillId="0" borderId="4" xfId="0" applyNumberFormat="1" applyFont="1" applyBorder="1" applyAlignment="1">
      <alignment horizontal="center" vertical="center"/>
    </xf>
    <xf numFmtId="0" fontId="9"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wrapText="1"/>
    </xf>
    <xf numFmtId="1" fontId="16" fillId="0" borderId="0" xfId="0" applyNumberFormat="1" applyFont="1" applyAlignment="1">
      <alignment horizontal="left" vertical="top" wrapText="1"/>
    </xf>
    <xf numFmtId="1" fontId="16" fillId="0" borderId="29" xfId="0" applyNumberFormat="1" applyFont="1" applyBorder="1" applyAlignment="1">
      <alignment horizontal="left" vertical="top"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 fontId="16" fillId="0" borderId="0" xfId="0" applyNumberFormat="1" applyFont="1" applyAlignment="1">
      <alignment horizontal="left" vertical="center" wrapText="1"/>
    </xf>
    <xf numFmtId="1" fontId="16" fillId="0" borderId="29" xfId="0" applyNumberFormat="1" applyFont="1" applyBorder="1" applyAlignment="1">
      <alignment horizontal="left" vertical="center" wrapText="1"/>
    </xf>
    <xf numFmtId="0" fontId="16" fillId="0" borderId="29" xfId="0" applyFont="1" applyBorder="1" applyAlignment="1">
      <alignment horizontal="left" vertical="center" wrapText="1"/>
    </xf>
    <xf numFmtId="0" fontId="17" fillId="0" borderId="17" xfId="0" applyFont="1" applyBorder="1" applyAlignment="1">
      <alignment horizontal="right" vertical="top"/>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18" fillId="0" borderId="17" xfId="0" applyFont="1" applyBorder="1" applyAlignment="1">
      <alignment horizontal="center"/>
    </xf>
    <xf numFmtId="0" fontId="18" fillId="0" borderId="0" xfId="0" applyFont="1" applyAlignment="1">
      <alignment horizontal="center"/>
    </xf>
    <xf numFmtId="0" fontId="18" fillId="0" borderId="29" xfId="0" applyFont="1" applyBorder="1" applyAlignment="1">
      <alignment horizontal="center"/>
    </xf>
    <xf numFmtId="165" fontId="1" fillId="0" borderId="3"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469900</xdr:colOff>
      <xdr:row>41</xdr:row>
      <xdr:rowOff>109364</xdr:rowOff>
    </xdr:from>
    <xdr:to>
      <xdr:col>3</xdr:col>
      <xdr:colOff>152400</xdr:colOff>
      <xdr:row>45</xdr:row>
      <xdr:rowOff>20836</xdr:rowOff>
    </xdr:to>
    <xdr:pic>
      <xdr:nvPicPr>
        <xdr:cNvPr id="3" name="Picture 2">
          <a:extLst>
            <a:ext uri="{FF2B5EF4-FFF2-40B4-BE49-F238E27FC236}">
              <a16:creationId xmlns:a16="http://schemas.microsoft.com/office/drawing/2014/main" id="{ABD5EDFD-AEE6-EFF5-2A40-AFA2AA289F6D}"/>
            </a:ext>
          </a:extLst>
        </xdr:cNvPr>
        <xdr:cNvPicPr>
          <a:picLocks noChangeAspect="1"/>
        </xdr:cNvPicPr>
      </xdr:nvPicPr>
      <xdr:blipFill>
        <a:blip xmlns:r="http://schemas.openxmlformats.org/officeDocument/2006/relationships" r:embed="rId4"/>
        <a:stretch>
          <a:fillRect/>
        </a:stretch>
      </xdr:blipFill>
      <xdr:spPr>
        <a:xfrm>
          <a:off x="469900" y="12110864"/>
          <a:ext cx="3149600" cy="762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88900</xdr:colOff>
      <xdr:row>40</xdr:row>
      <xdr:rowOff>165100</xdr:rowOff>
    </xdr:from>
    <xdr:to>
      <xdr:col>3</xdr:col>
      <xdr:colOff>152400</xdr:colOff>
      <xdr:row>44</xdr:row>
      <xdr:rowOff>114672</xdr:rowOff>
    </xdr:to>
    <xdr:pic>
      <xdr:nvPicPr>
        <xdr:cNvPr id="2" name="Picture 1">
          <a:extLst>
            <a:ext uri="{FF2B5EF4-FFF2-40B4-BE49-F238E27FC236}">
              <a16:creationId xmlns:a16="http://schemas.microsoft.com/office/drawing/2014/main" id="{FEF6E847-2678-874B-9718-EE520B6DADE5}"/>
            </a:ext>
          </a:extLst>
        </xdr:cNvPr>
        <xdr:cNvPicPr>
          <a:picLocks noChangeAspect="1"/>
        </xdr:cNvPicPr>
      </xdr:nvPicPr>
      <xdr:blipFill>
        <a:blip xmlns:r="http://schemas.openxmlformats.org/officeDocument/2006/relationships" r:embed="rId4"/>
        <a:stretch>
          <a:fillRect/>
        </a:stretch>
      </xdr:blipFill>
      <xdr:spPr>
        <a:xfrm>
          <a:off x="88900" y="10287000"/>
          <a:ext cx="3149600" cy="7623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571500</xdr:colOff>
      <xdr:row>41</xdr:row>
      <xdr:rowOff>177800</xdr:rowOff>
    </xdr:from>
    <xdr:to>
      <xdr:col>3</xdr:col>
      <xdr:colOff>596900</xdr:colOff>
      <xdr:row>45</xdr:row>
      <xdr:rowOff>38472</xdr:rowOff>
    </xdr:to>
    <xdr:pic>
      <xdr:nvPicPr>
        <xdr:cNvPr id="6" name="Picture 5">
          <a:extLst>
            <a:ext uri="{FF2B5EF4-FFF2-40B4-BE49-F238E27FC236}">
              <a16:creationId xmlns:a16="http://schemas.microsoft.com/office/drawing/2014/main" id="{817D9903-5999-5D44-8332-7B195A8703E5}"/>
            </a:ext>
          </a:extLst>
        </xdr:cNvPr>
        <xdr:cNvPicPr>
          <a:picLocks noChangeAspect="1"/>
        </xdr:cNvPicPr>
      </xdr:nvPicPr>
      <xdr:blipFill>
        <a:blip xmlns:r="http://schemas.openxmlformats.org/officeDocument/2006/relationships" r:embed="rId4"/>
        <a:stretch>
          <a:fillRect/>
        </a:stretch>
      </xdr:blipFill>
      <xdr:spPr>
        <a:xfrm>
          <a:off x="571500" y="11912600"/>
          <a:ext cx="3149600" cy="762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0</xdr:colOff>
      <xdr:row>44</xdr:row>
      <xdr:rowOff>38100</xdr:rowOff>
    </xdr:from>
    <xdr:to>
      <xdr:col>3</xdr:col>
      <xdr:colOff>393700</xdr:colOff>
      <xdr:row>48</xdr:row>
      <xdr:rowOff>61047</xdr:rowOff>
    </xdr:to>
    <xdr:pic>
      <xdr:nvPicPr>
        <xdr:cNvPr id="3" name="Picture 2">
          <a:extLst>
            <a:ext uri="{FF2B5EF4-FFF2-40B4-BE49-F238E27FC236}">
              <a16:creationId xmlns:a16="http://schemas.microsoft.com/office/drawing/2014/main" id="{71D0AE42-D805-E1E4-01CF-AC6E35A74E39}"/>
            </a:ext>
          </a:extLst>
        </xdr:cNvPr>
        <xdr:cNvPicPr>
          <a:picLocks noChangeAspect="1"/>
        </xdr:cNvPicPr>
      </xdr:nvPicPr>
      <xdr:blipFill>
        <a:blip xmlns:r="http://schemas.openxmlformats.org/officeDocument/2006/relationships" r:embed="rId4"/>
        <a:stretch>
          <a:fillRect/>
        </a:stretch>
      </xdr:blipFill>
      <xdr:spPr>
        <a:xfrm>
          <a:off x="0" y="10490200"/>
          <a:ext cx="3505200" cy="84844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hrostowski@blue-port.pl" TargetMode="External"/><Relationship Id="rId1" Type="http://schemas.openxmlformats.org/officeDocument/2006/relationships/hyperlink" Target="mailto:krasyuk.maxim@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view="pageLayout" zoomScaleNormal="100" workbookViewId="0">
      <selection activeCell="I37" sqref="I37"/>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20"/>
      <c r="B8" s="120"/>
      <c r="C8" s="120"/>
      <c r="D8" s="48"/>
    </row>
    <row r="9" spans="1:10" ht="21" x14ac:dyDescent="0.2">
      <c r="A9" s="121" t="s">
        <v>4</v>
      </c>
      <c r="B9" s="121"/>
      <c r="C9" s="121"/>
      <c r="D9" s="121"/>
      <c r="E9" s="121"/>
      <c r="F9" s="121"/>
      <c r="G9" s="121"/>
      <c r="H9" s="121"/>
      <c r="I9" s="121"/>
      <c r="J9" s="121"/>
    </row>
    <row r="10" spans="1:10" ht="21" x14ac:dyDescent="0.2">
      <c r="A10" s="47"/>
      <c r="B10" s="47"/>
      <c r="C10" s="47"/>
      <c r="D10" s="47"/>
      <c r="E10" s="47"/>
      <c r="F10" s="47"/>
      <c r="G10" s="47"/>
      <c r="H10" s="47"/>
      <c r="I10" s="47"/>
    </row>
    <row r="11" spans="1:10" ht="23" customHeight="1" x14ac:dyDescent="0.2">
      <c r="A11" s="46" t="s">
        <v>5</v>
      </c>
      <c r="B11" s="130" t="s">
        <v>20</v>
      </c>
      <c r="C11" s="130"/>
    </row>
    <row r="12" spans="1:10" ht="21" customHeight="1" x14ac:dyDescent="0.2">
      <c r="B12" s="45"/>
      <c r="I12" t="s">
        <v>67</v>
      </c>
    </row>
    <row r="14" spans="1:10" x14ac:dyDescent="0.2">
      <c r="A14" s="23"/>
      <c r="B14" s="22"/>
      <c r="C14" s="22"/>
      <c r="D14" s="44"/>
      <c r="G14" s="23"/>
      <c r="H14" s="22"/>
      <c r="I14" s="22"/>
      <c r="J14" s="21"/>
    </row>
    <row r="15" spans="1:10" x14ac:dyDescent="0.2">
      <c r="A15" s="122" t="s">
        <v>6</v>
      </c>
      <c r="B15" s="123"/>
      <c r="C15" s="123"/>
      <c r="D15" s="140"/>
      <c r="E15" s="19"/>
      <c r="G15" s="122" t="s">
        <v>7</v>
      </c>
      <c r="H15" s="123"/>
      <c r="I15" s="123"/>
      <c r="J15" s="124"/>
    </row>
    <row r="16" spans="1:10" x14ac:dyDescent="0.2">
      <c r="A16" s="42"/>
      <c r="D16" s="43"/>
      <c r="G16" s="42"/>
      <c r="J16" s="41"/>
    </row>
    <row r="17" spans="1:10" ht="32" customHeight="1" x14ac:dyDescent="0.2">
      <c r="A17" s="9" t="s">
        <v>8</v>
      </c>
      <c r="B17" s="137" t="s">
        <v>62</v>
      </c>
      <c r="C17" s="137"/>
      <c r="D17" s="40"/>
      <c r="E17" s="39"/>
      <c r="F17" s="19"/>
      <c r="G17" s="9" t="s">
        <v>8</v>
      </c>
      <c r="H17" s="137" t="s">
        <v>9</v>
      </c>
      <c r="I17" s="137"/>
      <c r="J17" s="139"/>
    </row>
    <row r="18" spans="1:10" ht="61" customHeight="1" x14ac:dyDescent="0.2">
      <c r="A18" s="9" t="s">
        <v>10</v>
      </c>
      <c r="B18" s="137" t="s">
        <v>63</v>
      </c>
      <c r="C18" s="137"/>
      <c r="D18" s="138"/>
      <c r="F18" s="38"/>
      <c r="G18" s="9" t="s">
        <v>10</v>
      </c>
      <c r="H18" s="137" t="s">
        <v>11</v>
      </c>
      <c r="I18" s="137"/>
      <c r="J18" s="138"/>
    </row>
    <row r="19" spans="1:10" ht="23" customHeight="1" x14ac:dyDescent="0.2">
      <c r="A19" s="9" t="s">
        <v>12</v>
      </c>
      <c r="B19" s="126" t="s">
        <v>64</v>
      </c>
      <c r="C19" s="126"/>
      <c r="D19" s="127"/>
      <c r="E19" s="37"/>
      <c r="F19" s="32"/>
      <c r="G19" s="9" t="s">
        <v>12</v>
      </c>
      <c r="H19" s="126" t="s">
        <v>13</v>
      </c>
      <c r="I19" s="126"/>
      <c r="J19" s="127"/>
    </row>
    <row r="20" spans="1:10" ht="26" customHeight="1" x14ac:dyDescent="0.2">
      <c r="A20" s="9" t="s">
        <v>14</v>
      </c>
      <c r="B20" s="128" t="s">
        <v>65</v>
      </c>
      <c r="C20" s="128"/>
      <c r="D20" s="129"/>
      <c r="E20" s="36"/>
      <c r="F20" s="35"/>
      <c r="G20" s="9" t="s">
        <v>14</v>
      </c>
      <c r="H20" s="128" t="s">
        <v>15</v>
      </c>
      <c r="I20" s="128"/>
      <c r="J20" s="129"/>
    </row>
    <row r="21" spans="1:10" ht="16" customHeight="1" x14ac:dyDescent="0.2">
      <c r="A21" s="9" t="s">
        <v>16</v>
      </c>
      <c r="B21" s="130" t="s">
        <v>66</v>
      </c>
      <c r="C21" s="130"/>
      <c r="D21" s="131"/>
      <c r="F21" s="34"/>
      <c r="G21" s="9" t="s">
        <v>16</v>
      </c>
      <c r="H21" s="130" t="s">
        <v>17</v>
      </c>
      <c r="I21" s="130"/>
      <c r="J21" s="131"/>
    </row>
    <row r="22" spans="1:10" x14ac:dyDescent="0.2">
      <c r="A22" s="9" t="s">
        <v>18</v>
      </c>
      <c r="B22" s="132" t="s">
        <v>19</v>
      </c>
      <c r="C22" s="132"/>
      <c r="D22" s="133"/>
      <c r="E22" s="33"/>
      <c r="F22" s="32"/>
      <c r="G22" s="9" t="s">
        <v>20</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22" t="s">
        <v>21</v>
      </c>
      <c r="B26" s="123"/>
      <c r="C26" s="123"/>
      <c r="D26" s="124"/>
      <c r="E26" s="19"/>
      <c r="F26" s="19"/>
      <c r="G26" s="122" t="s">
        <v>22</v>
      </c>
      <c r="H26" s="123"/>
      <c r="I26" s="123"/>
      <c r="J26" s="124"/>
    </row>
    <row r="27" spans="1:10" x14ac:dyDescent="0.2">
      <c r="A27" s="20"/>
      <c r="B27" s="19"/>
      <c r="C27" s="19"/>
      <c r="D27" s="18"/>
      <c r="E27" s="19"/>
      <c r="F27" s="19"/>
      <c r="G27" s="20"/>
      <c r="H27" s="19"/>
      <c r="I27" s="19"/>
      <c r="J27" s="18"/>
    </row>
    <row r="28" spans="1:10" ht="23" customHeight="1" x14ac:dyDescent="0.2">
      <c r="A28" s="17" t="s">
        <v>23</v>
      </c>
      <c r="B28" s="135" t="s">
        <v>69</v>
      </c>
      <c r="C28" s="135"/>
      <c r="D28" s="136"/>
      <c r="E28" s="16"/>
      <c r="F28" s="16"/>
      <c r="G28" s="14" t="s">
        <v>24</v>
      </c>
      <c r="H28" s="13"/>
      <c r="I28" s="13"/>
      <c r="J28" s="12"/>
    </row>
    <row r="29" spans="1:10" ht="22" customHeight="1" x14ac:dyDescent="0.2">
      <c r="A29" s="14" t="s">
        <v>25</v>
      </c>
      <c r="B29" s="130"/>
      <c r="C29" s="130"/>
      <c r="D29" s="134"/>
      <c r="E29" s="15"/>
      <c r="F29" s="15"/>
      <c r="G29" s="14" t="s">
        <v>26</v>
      </c>
      <c r="H29" s="13"/>
      <c r="I29" s="13"/>
      <c r="J29" s="12"/>
    </row>
    <row r="30" spans="1:10" ht="22" customHeight="1" x14ac:dyDescent="0.2">
      <c r="A30" s="14" t="s">
        <v>27</v>
      </c>
      <c r="B30" s="100"/>
      <c r="C30" s="100"/>
      <c r="D30" s="101"/>
      <c r="E30" s="15"/>
      <c r="F30" s="15"/>
      <c r="G30" s="14" t="s">
        <v>28</v>
      </c>
      <c r="H30" s="88" t="s">
        <v>29</v>
      </c>
      <c r="I30" s="13"/>
      <c r="J30" s="12"/>
    </row>
    <row r="31" spans="1:10" ht="30" customHeight="1" x14ac:dyDescent="0.2">
      <c r="A31" s="14" t="s">
        <v>30</v>
      </c>
      <c r="B31" s="100" t="s">
        <v>31</v>
      </c>
      <c r="C31" s="100"/>
      <c r="D31" s="101"/>
      <c r="E31" s="15"/>
      <c r="F31" s="15"/>
      <c r="G31" s="14" t="s">
        <v>32</v>
      </c>
      <c r="H31" s="106" t="s">
        <v>33</v>
      </c>
      <c r="I31" s="96"/>
      <c r="J31" s="12"/>
    </row>
    <row r="32" spans="1:10" ht="18" customHeight="1" x14ac:dyDescent="0.2">
      <c r="A32" s="9" t="s">
        <v>34</v>
      </c>
      <c r="B32" s="154" t="s">
        <v>35</v>
      </c>
      <c r="C32" s="154"/>
      <c r="D32" s="11"/>
      <c r="E32" s="10"/>
      <c r="F32" s="10"/>
      <c r="G32" s="9"/>
      <c r="H32" s="6"/>
      <c r="I32" s="6"/>
      <c r="J32" s="8"/>
    </row>
    <row r="33" spans="1:10" ht="18" customHeight="1" x14ac:dyDescent="0.2">
      <c r="A33" s="7"/>
      <c r="B33" s="152"/>
      <c r="C33" s="152"/>
      <c r="D33" s="153"/>
      <c r="E33" s="6"/>
      <c r="F33" s="6"/>
      <c r="G33" s="147" t="s">
        <v>36</v>
      </c>
      <c r="H33" s="148"/>
      <c r="I33" s="148"/>
      <c r="J33" s="149"/>
    </row>
    <row r="34" spans="1:10" x14ac:dyDescent="0.2">
      <c r="A34" s="5"/>
      <c r="B34" s="5"/>
      <c r="C34" s="5"/>
      <c r="D34" s="5"/>
      <c r="G34" s="5"/>
      <c r="H34" s="5"/>
      <c r="I34" s="5"/>
      <c r="J34" s="5"/>
    </row>
    <row r="36" spans="1:10" ht="20" x14ac:dyDescent="0.2">
      <c r="A36" s="142" t="s">
        <v>37</v>
      </c>
      <c r="B36" s="150"/>
      <c r="C36" s="4" t="s">
        <v>38</v>
      </c>
      <c r="D36" s="141" t="s">
        <v>39</v>
      </c>
      <c r="E36" s="142"/>
      <c r="F36" s="142"/>
      <c r="G36" s="142"/>
      <c r="H36" s="143"/>
      <c r="I36" s="3" t="s">
        <v>40</v>
      </c>
      <c r="J36" s="2" t="s">
        <v>41</v>
      </c>
    </row>
    <row r="37" spans="1:10" ht="112" customHeight="1" x14ac:dyDescent="0.2">
      <c r="A37" s="144"/>
      <c r="B37" s="151"/>
      <c r="C37" s="94"/>
      <c r="D37" s="144"/>
      <c r="E37" s="145"/>
      <c r="F37" s="145"/>
      <c r="G37" s="145"/>
      <c r="H37" s="146"/>
      <c r="I37" s="95"/>
      <c r="J37" s="89">
        <v>5000</v>
      </c>
    </row>
    <row r="38" spans="1:10" ht="65" customHeight="1" x14ac:dyDescent="0.2">
      <c r="A38" s="158" t="s">
        <v>42</v>
      </c>
      <c r="B38" s="158"/>
      <c r="C38" s="158"/>
      <c r="D38" s="158"/>
      <c r="E38" s="158"/>
      <c r="F38" s="158"/>
      <c r="G38" s="158"/>
      <c r="H38" s="158"/>
      <c r="I38" s="158"/>
      <c r="J38" s="158"/>
    </row>
    <row r="39" spans="1:10" ht="14" customHeight="1" x14ac:dyDescent="0.2"/>
    <row r="40" spans="1:10" ht="14" customHeight="1" x14ac:dyDescent="0.2">
      <c r="A40" s="1"/>
      <c r="B40" s="1"/>
      <c r="C40" s="1"/>
      <c r="D40" s="1"/>
      <c r="E40" s="1"/>
      <c r="F40" s="1"/>
      <c r="G40" s="1"/>
      <c r="H40" s="1"/>
      <c r="I40" s="1"/>
    </row>
    <row r="41" spans="1:10" ht="39" customHeight="1" x14ac:dyDescent="0.2">
      <c r="A41" s="120" t="s">
        <v>43</v>
      </c>
      <c r="B41" s="120"/>
      <c r="C41" s="120"/>
      <c r="D41" s="120"/>
      <c r="E41" s="120"/>
      <c r="F41" s="120"/>
      <c r="G41" s="120"/>
      <c r="H41" s="120"/>
      <c r="I41" s="120"/>
      <c r="J41" s="120"/>
    </row>
    <row r="45" spans="1:10" ht="19" x14ac:dyDescent="0.2">
      <c r="A45" s="85"/>
      <c r="B45" s="85"/>
      <c r="C45" s="85"/>
      <c r="D45" s="85"/>
      <c r="H45" s="157" t="str">
        <f>B11</f>
        <v xml:space="preserve"> </v>
      </c>
      <c r="I45" s="157"/>
      <c r="J45" s="157"/>
    </row>
    <row r="46" spans="1:10" ht="31" customHeight="1" x14ac:dyDescent="0.2">
      <c r="A46" s="155" t="s">
        <v>61</v>
      </c>
      <c r="B46" s="155"/>
      <c r="C46" s="155"/>
      <c r="D46" s="155"/>
      <c r="H46" s="156" t="s">
        <v>44</v>
      </c>
      <c r="I46" s="156"/>
      <c r="J46" s="156"/>
    </row>
  </sheetData>
  <mergeCells count="35">
    <mergeCell ref="A46:D46"/>
    <mergeCell ref="H46:J46"/>
    <mergeCell ref="H45:J45"/>
    <mergeCell ref="A38:J38"/>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6B65A80E-1B5C-2F43-B8BE-6A1ED303F61A}"/>
    <hyperlink ref="H20" r:id="rId2" xr:uid="{53B8C907-05D9-374E-9EA4-D00BBB26E9F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workbookViewId="0">
      <selection activeCell="F23" sqref="F2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20"/>
      <c r="B8" s="120"/>
      <c r="C8" s="120"/>
      <c r="D8" s="48"/>
    </row>
    <row r="9" spans="1:10" ht="21" x14ac:dyDescent="0.2">
      <c r="A9" s="121" t="s">
        <v>47</v>
      </c>
      <c r="B9" s="121"/>
      <c r="C9" s="121"/>
      <c r="D9" s="121"/>
      <c r="E9" s="121"/>
      <c r="F9" s="121"/>
      <c r="G9" s="121"/>
      <c r="H9" s="121"/>
      <c r="I9" s="121"/>
      <c r="J9" s="121"/>
    </row>
    <row r="10" spans="1:10" ht="21" x14ac:dyDescent="0.2">
      <c r="A10" s="47"/>
      <c r="B10" s="47"/>
      <c r="C10" s="47"/>
      <c r="D10" s="47"/>
      <c r="E10" s="47"/>
      <c r="F10" s="47"/>
      <c r="G10" s="47"/>
      <c r="H10" s="47"/>
      <c r="I10" s="47"/>
      <c r="J10" s="47"/>
    </row>
    <row r="11" spans="1:10" ht="23" customHeight="1" x14ac:dyDescent="0.2">
      <c r="A11" s="46" t="s">
        <v>5</v>
      </c>
      <c r="B11" s="90" t="str">
        <f>'Commercial Invoice'!B11</f>
        <v xml:space="preserve"> </v>
      </c>
    </row>
    <row r="12" spans="1:10" x14ac:dyDescent="0.2">
      <c r="B12" s="45"/>
    </row>
    <row r="13" spans="1:10" ht="15" customHeight="1" x14ac:dyDescent="0.2">
      <c r="A13" s="125" t="s">
        <v>48</v>
      </c>
      <c r="B13" s="125"/>
      <c r="C13" s="125"/>
      <c r="D13" s="125"/>
      <c r="E13" s="125"/>
      <c r="F13" s="125"/>
      <c r="G13" s="125"/>
    </row>
    <row r="14" spans="1:10" ht="85" customHeight="1" x14ac:dyDescent="0.2">
      <c r="A14" s="106" t="s">
        <v>49</v>
      </c>
      <c r="B14" s="106"/>
      <c r="C14" s="106"/>
      <c r="D14" s="106"/>
      <c r="E14" s="106"/>
      <c r="F14" s="106"/>
      <c r="G14" s="119">
        <f>'Commercial Invoice'!D37</f>
        <v>0</v>
      </c>
      <c r="H14" s="119"/>
      <c r="I14" s="119"/>
      <c r="J14" s="119"/>
    </row>
    <row r="15" spans="1:10" ht="16" customHeight="1" x14ac:dyDescent="0.2">
      <c r="A15" s="114" t="s">
        <v>50</v>
      </c>
      <c r="B15" s="114"/>
      <c r="C15" s="114"/>
      <c r="D15" s="114"/>
      <c r="E15" s="114"/>
      <c r="F15" s="114"/>
      <c r="G15" s="114"/>
      <c r="H15" s="114"/>
      <c r="I15" s="114"/>
      <c r="J15" s="114"/>
    </row>
    <row r="16" spans="1:10" x14ac:dyDescent="0.2">
      <c r="A16" s="114"/>
      <c r="B16" s="114"/>
      <c r="C16" s="114"/>
      <c r="D16" s="114"/>
      <c r="E16" s="114"/>
      <c r="F16" s="114"/>
      <c r="G16" s="114"/>
      <c r="H16" s="114"/>
      <c r="I16" s="114"/>
      <c r="J16" s="114"/>
    </row>
    <row r="18" spans="1:10" x14ac:dyDescent="0.2">
      <c r="A18" s="23"/>
      <c r="B18" s="22"/>
      <c r="C18" s="22"/>
      <c r="D18" s="22"/>
      <c r="E18" s="21"/>
      <c r="G18" s="23"/>
      <c r="H18" s="22"/>
      <c r="I18" s="22"/>
      <c r="J18" s="21"/>
    </row>
    <row r="19" spans="1:10" x14ac:dyDescent="0.2">
      <c r="A19" s="122" t="s">
        <v>6</v>
      </c>
      <c r="B19" s="123"/>
      <c r="C19" s="123"/>
      <c r="D19" s="123"/>
      <c r="E19" s="124"/>
      <c r="G19" s="122" t="s">
        <v>7</v>
      </c>
      <c r="H19" s="123"/>
      <c r="I19" s="123"/>
      <c r="J19" s="124"/>
    </row>
    <row r="20" spans="1:10" x14ac:dyDescent="0.2">
      <c r="A20" s="42"/>
      <c r="E20" s="41"/>
      <c r="G20" s="42"/>
      <c r="J20" s="41"/>
    </row>
    <row r="21" spans="1:10" ht="33" customHeight="1" x14ac:dyDescent="0.2">
      <c r="A21" s="14" t="s">
        <v>8</v>
      </c>
      <c r="B21" s="106" t="str">
        <f>'Commercial Invoice'!B17</f>
        <v>Transcarpathian Regional Charity Fund "Hope of Mercy”
(TR CF “Hope of Mercy”)</v>
      </c>
      <c r="C21" s="106"/>
      <c r="D21" s="106"/>
      <c r="E21" s="12"/>
      <c r="F21" s="56"/>
      <c r="G21" s="14" t="s">
        <v>8</v>
      </c>
      <c r="H21" s="106" t="str">
        <f>'Commercial Invoice'!H17</f>
        <v>Blue Port Sp. z o.o. ul.</v>
      </c>
      <c r="I21" s="106"/>
      <c r="J21" s="116"/>
    </row>
    <row r="22" spans="1:10" x14ac:dyDescent="0.2">
      <c r="A22" s="115" t="s">
        <v>10</v>
      </c>
      <c r="B22" s="117" t="str">
        <f>'Commercial Invoice'!B18</f>
        <v>Shchorsa street 30, Veliki Luchki, 
Mukachevo district, Transcarpathian region, 89625, 
code EDRPOU 34305887</v>
      </c>
      <c r="C22" s="117"/>
      <c r="D22" s="117"/>
      <c r="E22" s="118"/>
      <c r="F22" s="56"/>
      <c r="G22" s="115" t="s">
        <v>10</v>
      </c>
      <c r="H22" s="117" t="str">
        <f>'Commercial Invoice'!H18</f>
        <v>Wieczorynki 43
POZNAN, POL</v>
      </c>
      <c r="I22" s="117"/>
      <c r="J22" s="118"/>
    </row>
    <row r="23" spans="1:10" ht="37" customHeight="1" x14ac:dyDescent="0.2">
      <c r="A23" s="115"/>
      <c r="B23" s="117"/>
      <c r="C23" s="117"/>
      <c r="D23" s="117"/>
      <c r="E23" s="118"/>
      <c r="F23" s="56"/>
      <c r="G23" s="115"/>
      <c r="H23" s="117"/>
      <c r="I23" s="117"/>
      <c r="J23" s="118"/>
    </row>
    <row r="24" spans="1:10" x14ac:dyDescent="0.2">
      <c r="A24" s="14" t="s">
        <v>12</v>
      </c>
      <c r="B24" s="96" t="str">
        <f>'Commercial Invoice'!B19</f>
        <v>Vasyl Porokhnavets</v>
      </c>
      <c r="C24" s="96"/>
      <c r="D24" s="96"/>
      <c r="E24" s="12"/>
      <c r="F24" s="56"/>
      <c r="G24" s="14" t="s">
        <v>12</v>
      </c>
      <c r="H24" s="96" t="str">
        <f>'Commercial Invoice'!H19</f>
        <v>Pawel Chrostowski</v>
      </c>
      <c r="I24" s="96"/>
      <c r="J24" s="97"/>
    </row>
    <row r="25" spans="1:10" x14ac:dyDescent="0.2">
      <c r="A25" s="14" t="s">
        <v>14</v>
      </c>
      <c r="B25" s="96" t="str">
        <f>'Commercial Invoice'!B20</f>
        <v>krasyuk.maxim@gmail.com</v>
      </c>
      <c r="C25" s="96"/>
      <c r="D25" s="96"/>
      <c r="E25" s="12"/>
      <c r="F25" s="56"/>
      <c r="G25" s="14" t="s">
        <v>14</v>
      </c>
      <c r="H25" s="96" t="str">
        <f>'Commercial Invoice'!H20</f>
        <v>pchrostowski@blue-port.pl</v>
      </c>
      <c r="I25" s="96"/>
      <c r="J25" s="97"/>
    </row>
    <row r="26" spans="1:10" x14ac:dyDescent="0.2">
      <c r="A26" s="14" t="s">
        <v>16</v>
      </c>
      <c r="B26" s="100" t="str">
        <f>'Commercial Invoice'!B21</f>
        <v xml:space="preserve"> +380 (99) 026 01 61</v>
      </c>
      <c r="C26" s="96"/>
      <c r="D26" s="96"/>
      <c r="E26" s="12"/>
      <c r="F26" s="56"/>
      <c r="G26" s="14" t="s">
        <v>16</v>
      </c>
      <c r="H26" s="100" t="str">
        <f>'Commercial Invoice'!H21</f>
        <v>+48 570 111 800</v>
      </c>
      <c r="I26" s="96"/>
      <c r="J26" s="97"/>
    </row>
    <row r="27" spans="1:10" x14ac:dyDescent="0.2">
      <c r="A27" s="9"/>
      <c r="B27" s="107"/>
      <c r="C27" s="107"/>
      <c r="D27" s="107"/>
      <c r="E27" s="108"/>
      <c r="F27" s="55"/>
      <c r="G27" s="9"/>
      <c r="H27" s="107"/>
      <c r="I27" s="107"/>
      <c r="J27" s="108"/>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77" customHeight="1" x14ac:dyDescent="0.2">
      <c r="A30" s="106" t="s">
        <v>68</v>
      </c>
      <c r="B30" s="106"/>
      <c r="C30" s="106"/>
      <c r="D30" s="106"/>
      <c r="E30" s="106"/>
      <c r="F30" s="106"/>
      <c r="G30" s="106"/>
      <c r="H30" s="106"/>
      <c r="I30" s="106"/>
      <c r="J30" s="106"/>
    </row>
    <row r="31" spans="1:10" x14ac:dyDescent="0.2">
      <c r="A31" s="61"/>
      <c r="B31" s="61"/>
      <c r="C31" s="61"/>
      <c r="D31" s="61"/>
      <c r="E31" s="61"/>
      <c r="F31" s="61"/>
      <c r="G31" s="61"/>
      <c r="H31" s="61"/>
      <c r="I31" s="61"/>
      <c r="J31" s="61"/>
    </row>
    <row r="32" spans="1:10" x14ac:dyDescent="0.2">
      <c r="A32" s="106" t="s">
        <v>51</v>
      </c>
      <c r="B32" s="106"/>
      <c r="C32" s="106"/>
      <c r="D32" s="106"/>
      <c r="E32" s="106"/>
      <c r="F32" s="106"/>
      <c r="G32" s="106"/>
      <c r="H32" s="106"/>
      <c r="I32" s="106"/>
      <c r="J32" s="106"/>
    </row>
    <row r="33" spans="1:10" x14ac:dyDescent="0.2">
      <c r="A33" s="106"/>
      <c r="B33" s="106"/>
      <c r="C33" s="106"/>
      <c r="D33" s="106"/>
      <c r="E33" s="106"/>
      <c r="F33" s="106"/>
      <c r="G33" s="106"/>
      <c r="H33" s="106"/>
      <c r="I33" s="106"/>
      <c r="J33" s="106"/>
    </row>
    <row r="34" spans="1:10" x14ac:dyDescent="0.2">
      <c r="A34" s="106"/>
      <c r="B34" s="106"/>
      <c r="C34" s="106"/>
      <c r="D34" s="106"/>
      <c r="E34" s="106"/>
      <c r="F34" s="106"/>
      <c r="G34" s="106"/>
      <c r="H34" s="106"/>
      <c r="I34" s="106"/>
      <c r="J34" s="106"/>
    </row>
    <row r="36" spans="1:10" x14ac:dyDescent="0.2">
      <c r="A36" s="106" t="s">
        <v>52</v>
      </c>
      <c r="B36" s="106"/>
      <c r="C36" s="106"/>
      <c r="D36" s="106"/>
      <c r="E36" s="106"/>
      <c r="F36" s="106"/>
      <c r="G36" s="106"/>
      <c r="H36" s="106"/>
      <c r="I36" s="106"/>
      <c r="J36" s="106"/>
    </row>
    <row r="37" spans="1:10" x14ac:dyDescent="0.2">
      <c r="A37" s="106"/>
      <c r="B37" s="106"/>
      <c r="C37" s="106"/>
      <c r="D37" s="106"/>
      <c r="E37" s="106"/>
      <c r="F37" s="106"/>
      <c r="G37" s="106"/>
      <c r="H37" s="106"/>
      <c r="I37" s="106"/>
      <c r="J37" s="106"/>
    </row>
    <row r="38" spans="1:10" x14ac:dyDescent="0.2">
      <c r="A38" s="106"/>
      <c r="B38" s="106"/>
      <c r="C38" s="106"/>
      <c r="D38" s="106"/>
      <c r="E38" s="106"/>
      <c r="F38" s="106"/>
      <c r="G38" s="106"/>
      <c r="H38" s="106"/>
      <c r="I38" s="106"/>
      <c r="J38" s="106"/>
    </row>
    <row r="40" spans="1:10" x14ac:dyDescent="0.2">
      <c r="A40" t="s">
        <v>53</v>
      </c>
    </row>
    <row r="44" spans="1:10" x14ac:dyDescent="0.2">
      <c r="A44" s="85"/>
      <c r="B44" s="85"/>
      <c r="C44" s="85"/>
      <c r="D44" s="85"/>
    </row>
    <row r="45" spans="1:10" s="93" customFormat="1" ht="33" customHeight="1" x14ac:dyDescent="0.2">
      <c r="A45" s="105" t="s">
        <v>61</v>
      </c>
      <c r="B45" s="105"/>
      <c r="C45" s="105"/>
    </row>
    <row r="47" spans="1:10" ht="29" customHeight="1" x14ac:dyDescent="0.2">
      <c r="A47" s="102" t="s">
        <v>21</v>
      </c>
      <c r="B47" s="103"/>
      <c r="C47" s="103"/>
      <c r="D47" s="103"/>
      <c r="E47" s="104"/>
      <c r="G47" s="102" t="s">
        <v>22</v>
      </c>
      <c r="H47" s="103"/>
      <c r="I47" s="103"/>
      <c r="J47" s="104"/>
    </row>
    <row r="48" spans="1:10" ht="29" customHeight="1" x14ac:dyDescent="0.2">
      <c r="A48" s="17" t="s">
        <v>23</v>
      </c>
      <c r="B48" s="98" t="str">
        <f>'Commercial Invoice'!B28:D28</f>
        <v>S26025</v>
      </c>
      <c r="C48" s="98"/>
      <c r="D48" s="98"/>
      <c r="E48" s="99"/>
      <c r="G48" s="14" t="s">
        <v>24</v>
      </c>
      <c r="H48" s="96">
        <f>'Commercial Invoice'!H28</f>
        <v>0</v>
      </c>
      <c r="I48" s="96"/>
      <c r="J48" s="97"/>
    </row>
    <row r="49" spans="1:10" ht="29" customHeight="1" x14ac:dyDescent="0.2">
      <c r="A49" s="14" t="s">
        <v>25</v>
      </c>
      <c r="B49" s="100">
        <f>'Commercial Invoice'!B29:D29</f>
        <v>0</v>
      </c>
      <c r="C49" s="100"/>
      <c r="D49" s="100"/>
      <c r="E49" s="101"/>
      <c r="G49" s="14" t="s">
        <v>26</v>
      </c>
      <c r="H49" s="96">
        <f>'Commercial Invoice'!H29</f>
        <v>0</v>
      </c>
      <c r="I49" s="96"/>
      <c r="J49" s="97"/>
    </row>
    <row r="50" spans="1:10" ht="29" customHeight="1" x14ac:dyDescent="0.2">
      <c r="A50" s="14" t="s">
        <v>27</v>
      </c>
      <c r="B50" s="100">
        <f>'Commercial Invoice'!B30:D30</f>
        <v>0</v>
      </c>
      <c r="C50" s="100"/>
      <c r="D50" s="100"/>
      <c r="E50" s="101"/>
      <c r="G50" s="14" t="s">
        <v>28</v>
      </c>
      <c r="H50" s="96" t="str">
        <f>'Commercial Invoice'!H30</f>
        <v>NORFOLK</v>
      </c>
      <c r="I50" s="96"/>
      <c r="J50" s="97"/>
    </row>
    <row r="51" spans="1:10" ht="29" customHeight="1" x14ac:dyDescent="0.2">
      <c r="A51" s="14"/>
      <c r="B51" s="100"/>
      <c r="C51" s="100"/>
      <c r="D51" s="100"/>
      <c r="E51" s="101"/>
      <c r="G51" s="14" t="s">
        <v>32</v>
      </c>
      <c r="H51" s="112" t="str">
        <f>'Commercial Invoice'!H31</f>
        <v>GDYNIA</v>
      </c>
      <c r="I51" s="112"/>
      <c r="J51" s="113"/>
    </row>
    <row r="52" spans="1:10" ht="23" customHeight="1" x14ac:dyDescent="0.2">
      <c r="A52" s="14"/>
      <c r="B52" s="96"/>
      <c r="C52" s="96"/>
      <c r="D52" s="13"/>
      <c r="E52" s="12"/>
      <c r="G52" s="109" t="s">
        <v>36</v>
      </c>
      <c r="H52" s="110"/>
      <c r="I52" s="110"/>
      <c r="J52" s="111"/>
    </row>
    <row r="53" spans="1:10" x14ac:dyDescent="0.2">
      <c r="A53" s="5"/>
      <c r="B53" s="5"/>
      <c r="C53" s="5"/>
      <c r="D53" s="5"/>
      <c r="E53" s="5"/>
      <c r="G53" s="5"/>
      <c r="H53" s="5"/>
      <c r="I53" s="5"/>
      <c r="J53" s="5"/>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3"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tabSelected="1" view="pageLayout" topLeftCell="A30" workbookViewId="0">
      <selection activeCell="D37" sqref="D37:H37"/>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20"/>
      <c r="B8" s="120"/>
      <c r="C8" s="120"/>
      <c r="D8" s="48"/>
    </row>
    <row r="9" spans="1:9" ht="21" x14ac:dyDescent="0.2">
      <c r="A9" s="121" t="s">
        <v>45</v>
      </c>
      <c r="B9" s="121"/>
      <c r="C9" s="121"/>
      <c r="D9" s="121"/>
      <c r="E9" s="121"/>
      <c r="F9" s="121"/>
      <c r="G9" s="121"/>
      <c r="H9" s="121"/>
      <c r="I9" s="121"/>
    </row>
    <row r="10" spans="1:9" ht="21" x14ac:dyDescent="0.2">
      <c r="A10" s="47"/>
      <c r="B10" s="47"/>
      <c r="C10" s="47"/>
      <c r="D10" s="47"/>
      <c r="E10" s="47"/>
      <c r="F10" s="47"/>
      <c r="G10" s="47"/>
      <c r="H10" s="47"/>
      <c r="I10" s="47"/>
    </row>
    <row r="11" spans="1:9" ht="23" customHeight="1" x14ac:dyDescent="0.2">
      <c r="A11" s="46" t="s">
        <v>5</v>
      </c>
      <c r="B11" s="90" t="str">
        <f>'Commercial Invoice'!B11</f>
        <v xml:space="preserve"> </v>
      </c>
    </row>
    <row r="12" spans="1:9" x14ac:dyDescent="0.2">
      <c r="B12" s="45"/>
    </row>
    <row r="14" spans="1:9" x14ac:dyDescent="0.2">
      <c r="A14" s="23"/>
      <c r="B14" s="22"/>
      <c r="C14" s="22"/>
      <c r="D14" s="21"/>
      <c r="F14" s="23"/>
      <c r="G14" s="22"/>
      <c r="H14" s="22"/>
      <c r="I14" s="21"/>
    </row>
    <row r="15" spans="1:9" x14ac:dyDescent="0.2">
      <c r="A15" s="122" t="s">
        <v>6</v>
      </c>
      <c r="B15" s="123"/>
      <c r="C15" s="123"/>
      <c r="D15" s="124"/>
      <c r="F15" s="122" t="s">
        <v>7</v>
      </c>
      <c r="G15" s="123"/>
      <c r="H15" s="123"/>
      <c r="I15" s="124"/>
    </row>
    <row r="16" spans="1:9" x14ac:dyDescent="0.2">
      <c r="A16" s="60"/>
      <c r="B16" s="55"/>
      <c r="C16" s="55"/>
      <c r="D16" s="59"/>
      <c r="F16" s="42"/>
      <c r="G16" s="58"/>
      <c r="H16" s="58"/>
      <c r="I16" s="57"/>
    </row>
    <row r="17" spans="1:9" ht="44" customHeight="1" x14ac:dyDescent="0.2">
      <c r="A17" s="14" t="s">
        <v>8</v>
      </c>
      <c r="B17" s="106" t="str">
        <f>'Commercial Invoice'!B17</f>
        <v>Transcarpathian Regional Charity Fund "Hope of Mercy”
(TR CF “Hope of Mercy”)</v>
      </c>
      <c r="C17" s="106"/>
      <c r="D17" s="116"/>
      <c r="E17" s="55"/>
      <c r="F17" s="14" t="s">
        <v>8</v>
      </c>
      <c r="G17" s="106" t="str">
        <f>'Commercial Invoice'!H17</f>
        <v>Blue Port Sp. z o.o. ul.</v>
      </c>
      <c r="H17" s="106"/>
      <c r="I17" s="116"/>
    </row>
    <row r="18" spans="1:9" ht="66" customHeight="1" x14ac:dyDescent="0.2">
      <c r="A18" s="9" t="s">
        <v>10</v>
      </c>
      <c r="B18" s="117" t="str">
        <f>'Commercial Invoice'!B18</f>
        <v>Shchorsa street 30, Veliki Luchki, 
Mukachevo district, Transcarpathian region, 89625, 
code EDRPOU 34305887</v>
      </c>
      <c r="C18" s="117"/>
      <c r="D18" s="118"/>
      <c r="E18" s="55"/>
      <c r="F18" s="9" t="s">
        <v>10</v>
      </c>
      <c r="G18" s="117" t="str">
        <f>'Commercial Invoice'!H18</f>
        <v>Wieczorynki 43
POZNAN, POL</v>
      </c>
      <c r="H18" s="117"/>
      <c r="I18" s="118"/>
    </row>
    <row r="19" spans="1:9" ht="25" customHeight="1" x14ac:dyDescent="0.2">
      <c r="A19" s="14" t="s">
        <v>12</v>
      </c>
      <c r="B19" s="106" t="str">
        <f>'Commercial Invoice'!B19</f>
        <v>Vasyl Porokhnavets</v>
      </c>
      <c r="C19" s="106"/>
      <c r="D19" s="116"/>
      <c r="E19" s="56"/>
      <c r="F19" s="14" t="s">
        <v>12</v>
      </c>
      <c r="G19" s="106" t="str">
        <f>'Commercial Invoice'!H19</f>
        <v>Pawel Chrostowski</v>
      </c>
      <c r="H19" s="106"/>
      <c r="I19" s="116"/>
    </row>
    <row r="20" spans="1:9" ht="19" customHeight="1" x14ac:dyDescent="0.2">
      <c r="A20" s="14" t="s">
        <v>14</v>
      </c>
      <c r="B20" s="106" t="str">
        <f>'Commercial Invoice'!B20</f>
        <v>krasyuk.maxim@gmail.com</v>
      </c>
      <c r="C20" s="106"/>
      <c r="D20" s="116"/>
      <c r="E20" s="56"/>
      <c r="F20" s="14" t="s">
        <v>14</v>
      </c>
      <c r="G20" s="106" t="str">
        <f>'Commercial Invoice'!H20</f>
        <v>pchrostowski@blue-port.pl</v>
      </c>
      <c r="H20" s="106"/>
      <c r="I20" s="116"/>
    </row>
    <row r="21" spans="1:9" x14ac:dyDescent="0.2">
      <c r="A21" s="14" t="s">
        <v>16</v>
      </c>
      <c r="B21" s="135" t="str">
        <f>'Commercial Invoice'!B21</f>
        <v xml:space="preserve"> +380 (99) 026 01 61</v>
      </c>
      <c r="C21" s="135"/>
      <c r="D21" s="136"/>
      <c r="E21" s="56"/>
      <c r="F21" s="14" t="s">
        <v>16</v>
      </c>
      <c r="G21" s="135" t="str">
        <f>'Commercial Invoice'!H21</f>
        <v>+48 570 111 800</v>
      </c>
      <c r="H21" s="135"/>
      <c r="I21" s="136"/>
    </row>
    <row r="22" spans="1:9" x14ac:dyDescent="0.2">
      <c r="A22" s="9"/>
      <c r="B22" s="107"/>
      <c r="C22" s="107"/>
      <c r="D22" s="108"/>
      <c r="E22" s="55"/>
      <c r="F22" s="9"/>
      <c r="G22" s="107"/>
      <c r="H22" s="107"/>
      <c r="I22" s="108"/>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22" t="s">
        <v>21</v>
      </c>
      <c r="B26" s="123"/>
      <c r="C26" s="123"/>
      <c r="D26" s="124"/>
      <c r="E26" s="19"/>
      <c r="F26" s="122" t="s">
        <v>22</v>
      </c>
      <c r="G26" s="123"/>
      <c r="H26" s="123"/>
      <c r="I26" s="124"/>
    </row>
    <row r="27" spans="1:9" ht="18" customHeight="1" x14ac:dyDescent="0.2">
      <c r="A27" s="20"/>
      <c r="B27" s="19"/>
      <c r="C27" s="19"/>
      <c r="D27" s="18"/>
      <c r="E27" s="19"/>
      <c r="F27" s="20"/>
      <c r="G27" s="19"/>
      <c r="H27" s="19"/>
      <c r="I27" s="18"/>
    </row>
    <row r="28" spans="1:9" ht="21" customHeight="1" x14ac:dyDescent="0.2">
      <c r="A28" s="17" t="s">
        <v>23</v>
      </c>
      <c r="B28" s="135" t="str">
        <f>'Commercial Invoice'!B28</f>
        <v>S26025</v>
      </c>
      <c r="C28" s="135"/>
      <c r="D28" s="136"/>
      <c r="E28" s="16"/>
      <c r="F28" s="14" t="s">
        <v>24</v>
      </c>
      <c r="G28" s="96">
        <f>'Commercial Invoice'!H28</f>
        <v>0</v>
      </c>
      <c r="H28" s="96"/>
      <c r="I28" s="97"/>
    </row>
    <row r="29" spans="1:9" ht="22" customHeight="1" x14ac:dyDescent="0.2">
      <c r="A29" s="14" t="s">
        <v>25</v>
      </c>
      <c r="B29" s="135">
        <f>'Commercial Invoice'!B29</f>
        <v>0</v>
      </c>
      <c r="C29" s="135"/>
      <c r="D29" s="136"/>
      <c r="E29" s="15"/>
      <c r="F29" s="14" t="s">
        <v>26</v>
      </c>
      <c r="G29" s="96">
        <f>'Commercial Invoice'!H29</f>
        <v>0</v>
      </c>
      <c r="H29" s="96"/>
      <c r="I29" s="97"/>
    </row>
    <row r="30" spans="1:9" ht="23" customHeight="1" x14ac:dyDescent="0.2">
      <c r="A30" s="14" t="s">
        <v>27</v>
      </c>
      <c r="B30" s="135">
        <f>'Commercial Invoice'!B30</f>
        <v>0</v>
      </c>
      <c r="C30" s="135"/>
      <c r="D30" s="136"/>
      <c r="E30" s="15"/>
      <c r="F30" s="14" t="s">
        <v>28</v>
      </c>
      <c r="G30" s="96" t="str">
        <f>'Commercial Invoice'!H30</f>
        <v>NORFOLK</v>
      </c>
      <c r="H30" s="96"/>
      <c r="I30" s="97"/>
    </row>
    <row r="31" spans="1:9" ht="21" customHeight="1" x14ac:dyDescent="0.2">
      <c r="A31" s="14" t="s">
        <v>30</v>
      </c>
      <c r="B31" s="135" t="str">
        <f>'Commercial Invoice'!B31</f>
        <v>NOEEI 30.37 (H)</v>
      </c>
      <c r="C31" s="135"/>
      <c r="D31" s="136"/>
      <c r="E31" s="15"/>
      <c r="F31" s="14" t="s">
        <v>32</v>
      </c>
      <c r="G31" s="112" t="str">
        <f>'Commercial Invoice'!H31</f>
        <v>GDYNIA</v>
      </c>
      <c r="H31" s="112"/>
      <c r="I31" s="113"/>
    </row>
    <row r="32" spans="1:9" ht="18" customHeight="1" x14ac:dyDescent="0.2">
      <c r="A32" s="9"/>
      <c r="B32" s="159"/>
      <c r="C32" s="159"/>
      <c r="D32" s="160"/>
      <c r="E32" s="10"/>
      <c r="F32" s="9"/>
      <c r="G32" s="6"/>
      <c r="H32" s="6"/>
      <c r="I32" s="8"/>
    </row>
    <row r="33" spans="1:9" ht="18" customHeight="1" x14ac:dyDescent="0.2">
      <c r="A33" s="53"/>
      <c r="B33" s="152"/>
      <c r="C33" s="152"/>
      <c r="D33" s="153"/>
      <c r="E33" s="6"/>
      <c r="F33" s="168" t="s">
        <v>36</v>
      </c>
      <c r="G33" s="169"/>
      <c r="H33" s="169"/>
      <c r="I33" s="170"/>
    </row>
    <row r="34" spans="1:9" ht="8" customHeight="1" x14ac:dyDescent="0.2">
      <c r="A34" s="52"/>
      <c r="B34" s="6"/>
      <c r="C34" s="6"/>
      <c r="D34" s="6"/>
      <c r="E34" s="6"/>
      <c r="F34" s="51"/>
      <c r="G34" s="50"/>
      <c r="H34" s="50"/>
      <c r="I34" s="50"/>
    </row>
    <row r="36" spans="1:9" ht="20" x14ac:dyDescent="0.2">
      <c r="A36" s="142" t="s">
        <v>37</v>
      </c>
      <c r="B36" s="150"/>
      <c r="C36" s="4" t="s">
        <v>38</v>
      </c>
      <c r="D36" s="141" t="s">
        <v>39</v>
      </c>
      <c r="E36" s="142"/>
      <c r="F36" s="142"/>
      <c r="G36" s="142"/>
      <c r="H36" s="143"/>
      <c r="I36" s="3" t="s">
        <v>40</v>
      </c>
    </row>
    <row r="37" spans="1:9" s="49" customFormat="1" ht="90" customHeight="1" x14ac:dyDescent="0.2">
      <c r="A37" s="166">
        <f>'Commercial Invoice'!A37</f>
        <v>0</v>
      </c>
      <c r="B37" s="167"/>
      <c r="C37" s="91">
        <f>'Commercial Invoice'!C37</f>
        <v>0</v>
      </c>
      <c r="D37" s="161">
        <f>'Commercial Invoice'!D37</f>
        <v>0</v>
      </c>
      <c r="E37" s="161"/>
      <c r="F37" s="161"/>
      <c r="G37" s="161"/>
      <c r="H37" s="161"/>
      <c r="I37" s="186" t="s">
        <v>70</v>
      </c>
    </row>
    <row r="38" spans="1:9" ht="61" customHeight="1" x14ac:dyDescent="0.2">
      <c r="A38" s="163"/>
      <c r="B38" s="163"/>
      <c r="C38" s="164"/>
      <c r="D38" s="164"/>
      <c r="I38" s="87" t="s">
        <v>71</v>
      </c>
    </row>
    <row r="39" spans="1:9" ht="33" customHeight="1" x14ac:dyDescent="0.2">
      <c r="A39" s="165" t="s">
        <v>46</v>
      </c>
      <c r="B39" s="165"/>
      <c r="C39" s="165"/>
      <c r="D39" s="165"/>
      <c r="E39" s="165"/>
      <c r="F39" s="165"/>
      <c r="G39" s="165"/>
      <c r="H39" s="165"/>
      <c r="I39" s="165"/>
    </row>
    <row r="41" spans="1:9" ht="33" customHeight="1" x14ac:dyDescent="0.2">
      <c r="A41" s="120" t="s">
        <v>43</v>
      </c>
      <c r="B41" s="120"/>
      <c r="C41" s="120"/>
      <c r="D41" s="120"/>
      <c r="E41" s="120"/>
      <c r="F41" s="120"/>
      <c r="G41" s="120"/>
      <c r="H41" s="120"/>
      <c r="I41" s="120"/>
    </row>
    <row r="45" spans="1:9" ht="23" customHeight="1" x14ac:dyDescent="0.2">
      <c r="A45" s="85"/>
      <c r="B45" s="85"/>
      <c r="C45" s="85"/>
      <c r="D45" s="85"/>
      <c r="G45" s="157" t="str">
        <f>B11</f>
        <v xml:space="preserve"> </v>
      </c>
      <c r="H45" s="157"/>
      <c r="I45" s="157"/>
    </row>
    <row r="46" spans="1:9" s="93" customFormat="1" ht="37" customHeight="1" x14ac:dyDescent="0.2">
      <c r="A46" s="155" t="s">
        <v>61</v>
      </c>
      <c r="B46" s="155"/>
      <c r="C46" s="155"/>
      <c r="D46" s="155"/>
      <c r="G46" s="162" t="s">
        <v>44</v>
      </c>
      <c r="H46" s="162"/>
      <c r="I46" s="162"/>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77"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25" zoomScaleNormal="100" workbookViewId="0">
      <selection activeCell="G31" sqref="G3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20"/>
      <c r="B8" s="120"/>
      <c r="C8" s="120"/>
      <c r="D8" s="48"/>
    </row>
    <row r="9" spans="1:11" ht="21" x14ac:dyDescent="0.2">
      <c r="A9" s="121" t="s">
        <v>54</v>
      </c>
      <c r="B9" s="121"/>
      <c r="C9" s="121"/>
      <c r="D9" s="121"/>
      <c r="E9" s="121"/>
      <c r="F9" s="121"/>
      <c r="G9" s="121"/>
      <c r="H9" s="121"/>
      <c r="I9" s="121"/>
      <c r="J9" s="121"/>
    </row>
    <row r="10" spans="1:11" ht="21" x14ac:dyDescent="0.2">
      <c r="A10" s="47"/>
      <c r="B10" s="47"/>
      <c r="C10" s="47"/>
      <c r="D10" s="47"/>
      <c r="E10" s="47"/>
      <c r="F10" s="47"/>
      <c r="G10" s="47"/>
      <c r="H10" s="47"/>
      <c r="I10" s="47"/>
      <c r="J10" s="47"/>
    </row>
    <row r="11" spans="1:11" ht="23" customHeight="1" x14ac:dyDescent="0.2">
      <c r="A11" s="46" t="s">
        <v>5</v>
      </c>
      <c r="B11" s="90" t="str">
        <f>'Commercial Invoice'!B11</f>
        <v xml:space="preserve"> </v>
      </c>
    </row>
    <row r="12" spans="1:11" x14ac:dyDescent="0.2">
      <c r="B12" s="45"/>
    </row>
    <row r="13" spans="1:11" ht="17" x14ac:dyDescent="0.2">
      <c r="A13" s="84" t="s">
        <v>23</v>
      </c>
      <c r="B13" s="177" t="str">
        <f>'Commercial Invoice'!B28:D28</f>
        <v>S26025</v>
      </c>
      <c r="C13" s="177"/>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83" t="s">
        <v>6</v>
      </c>
      <c r="B17" s="184"/>
      <c r="C17" s="184"/>
      <c r="D17" s="184"/>
      <c r="E17" s="185"/>
      <c r="F17" s="62"/>
      <c r="G17" s="183" t="s">
        <v>7</v>
      </c>
      <c r="H17" s="184"/>
      <c r="I17" s="184"/>
      <c r="J17" s="185"/>
    </row>
    <row r="18" spans="1:10" x14ac:dyDescent="0.2">
      <c r="A18" s="77"/>
      <c r="B18" s="62"/>
      <c r="C18" s="62"/>
      <c r="D18" s="62"/>
      <c r="E18" s="78"/>
      <c r="F18" s="62"/>
      <c r="G18" s="77"/>
      <c r="H18" s="76"/>
      <c r="I18" s="76"/>
      <c r="J18" s="75"/>
    </row>
    <row r="19" spans="1:10" ht="33" customHeight="1" x14ac:dyDescent="0.2">
      <c r="A19" s="73" t="s">
        <v>8</v>
      </c>
      <c r="B19" s="177" t="str">
        <f>'Commercial Invoice'!B17</f>
        <v>Transcarpathian Regional Charity Fund "Hope of Mercy”
(TR CF “Hope of Mercy”)</v>
      </c>
      <c r="C19" s="177"/>
      <c r="D19" s="177"/>
      <c r="E19" s="178"/>
      <c r="F19" s="74"/>
      <c r="G19" s="73" t="s">
        <v>8</v>
      </c>
      <c r="H19" s="171" t="str">
        <f>'Commercial Invoice'!H17</f>
        <v>Blue Port Sp. z o.o. ul.</v>
      </c>
      <c r="I19" s="171"/>
      <c r="J19" s="179"/>
    </row>
    <row r="20" spans="1:10" x14ac:dyDescent="0.2">
      <c r="A20" s="180" t="s">
        <v>10</v>
      </c>
      <c r="B20" s="173" t="str">
        <f>'Commercial Invoice'!B18</f>
        <v>Shchorsa street 30, Veliki Luchki, 
Mukachevo district, Transcarpathian region, 89625, 
code EDRPOU 34305887</v>
      </c>
      <c r="C20" s="173"/>
      <c r="D20" s="173"/>
      <c r="E20" s="174"/>
      <c r="F20" s="71"/>
      <c r="G20" s="180" t="s">
        <v>10</v>
      </c>
      <c r="H20" s="181" t="str">
        <f>'Commercial Invoice'!H18</f>
        <v>Wieczorynki 43
POZNAN, POL</v>
      </c>
      <c r="I20" s="181"/>
      <c r="J20" s="182"/>
    </row>
    <row r="21" spans="1:10" ht="29" customHeight="1" x14ac:dyDescent="0.2">
      <c r="A21" s="180"/>
      <c r="B21" s="173"/>
      <c r="C21" s="173"/>
      <c r="D21" s="173"/>
      <c r="E21" s="174"/>
      <c r="F21" s="71"/>
      <c r="G21" s="180"/>
      <c r="H21" s="181"/>
      <c r="I21" s="181"/>
      <c r="J21" s="182"/>
    </row>
    <row r="22" spans="1:10" ht="18" customHeight="1" x14ac:dyDescent="0.2">
      <c r="A22" s="73" t="s">
        <v>12</v>
      </c>
      <c r="B22" s="177" t="str">
        <f>'Commercial Invoice'!B19</f>
        <v>Vasyl Porokhnavets</v>
      </c>
      <c r="C22" s="177"/>
      <c r="D22" s="177"/>
      <c r="E22" s="178"/>
      <c r="F22" s="74"/>
      <c r="G22" s="73" t="s">
        <v>12</v>
      </c>
      <c r="H22" s="171" t="str">
        <f>'Commercial Invoice'!H19</f>
        <v>Pawel Chrostowski</v>
      </c>
      <c r="I22" s="171"/>
      <c r="J22" s="179"/>
    </row>
    <row r="23" spans="1:10" ht="22" customHeight="1" x14ac:dyDescent="0.2">
      <c r="A23" s="73" t="s">
        <v>14</v>
      </c>
      <c r="B23" s="177" t="str">
        <f>'Commercial Invoice'!B20</f>
        <v>krasyuk.maxim@gmail.com</v>
      </c>
      <c r="C23" s="177"/>
      <c r="D23" s="177"/>
      <c r="E23" s="178"/>
      <c r="F23" s="74"/>
      <c r="G23" s="73" t="s">
        <v>14</v>
      </c>
      <c r="H23" s="171" t="str">
        <f>'Commercial Invoice'!H20</f>
        <v>pchrostowski@blue-port.pl</v>
      </c>
      <c r="I23" s="171"/>
      <c r="J23" s="179"/>
    </row>
    <row r="24" spans="1:10" x14ac:dyDescent="0.2">
      <c r="A24" s="73" t="s">
        <v>16</v>
      </c>
      <c r="B24" s="177" t="str">
        <f>'Commercial Invoice'!B21</f>
        <v xml:space="preserve"> +380 (99) 026 01 61</v>
      </c>
      <c r="C24" s="177"/>
      <c r="D24" s="177"/>
      <c r="E24" s="178"/>
      <c r="F24" s="74"/>
      <c r="G24" s="73" t="s">
        <v>16</v>
      </c>
      <c r="H24" s="177" t="str">
        <f>'Commercial Invoice'!H21</f>
        <v>+48 570 111 800</v>
      </c>
      <c r="I24" s="171"/>
      <c r="J24" s="179"/>
    </row>
    <row r="25" spans="1:10" x14ac:dyDescent="0.2">
      <c r="A25" s="72"/>
      <c r="B25" s="173"/>
      <c r="C25" s="173"/>
      <c r="D25" s="173"/>
      <c r="E25" s="174"/>
      <c r="F25" s="71"/>
      <c r="G25" s="72"/>
      <c r="H25" s="173"/>
      <c r="I25" s="173"/>
      <c r="J25" s="174"/>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Transcarpathian Regional Charity Fund "Hope of Mercy”
(TR CF “Hope of Mercy”)</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171" t="s">
        <v>55</v>
      </c>
      <c r="B30" s="171"/>
      <c r="C30" s="171"/>
      <c r="D30" s="175">
        <f>'Commercial Invoice'!D37</f>
        <v>0</v>
      </c>
      <c r="E30" s="175"/>
      <c r="F30" s="175"/>
      <c r="G30" s="175"/>
      <c r="H30" s="175"/>
      <c r="I30" s="175"/>
      <c r="J30" s="175"/>
    </row>
    <row r="31" spans="1:10" ht="12" customHeight="1" x14ac:dyDescent="0.2">
      <c r="A31" s="63"/>
      <c r="B31" s="63"/>
      <c r="C31" s="63"/>
      <c r="D31" s="65"/>
      <c r="E31" s="65"/>
      <c r="F31" s="65"/>
      <c r="G31" s="65"/>
      <c r="H31" s="65"/>
      <c r="I31" s="65"/>
      <c r="J31" s="65"/>
    </row>
    <row r="32" spans="1:10" ht="31" customHeight="1" x14ac:dyDescent="0.2">
      <c r="A32" s="171" t="s">
        <v>56</v>
      </c>
      <c r="B32" s="171"/>
      <c r="C32" s="92">
        <f>'Commercial Invoice'!A37</f>
        <v>0</v>
      </c>
      <c r="D32" s="65" t="s">
        <v>57</v>
      </c>
      <c r="E32" s="176">
        <f>'Commercial Invoice'!C37</f>
        <v>0</v>
      </c>
      <c r="F32" s="176"/>
      <c r="G32" s="64"/>
      <c r="H32" s="64"/>
      <c r="I32" s="64"/>
      <c r="J32" s="64"/>
    </row>
    <row r="33" spans="1:10" x14ac:dyDescent="0.2">
      <c r="A33" s="63"/>
      <c r="B33" s="63"/>
      <c r="C33" s="63"/>
      <c r="D33" s="63"/>
      <c r="E33" s="63"/>
      <c r="F33" s="63"/>
      <c r="G33" s="63"/>
      <c r="H33" s="63"/>
      <c r="I33" s="63"/>
      <c r="J33" s="63"/>
    </row>
    <row r="34" spans="1:10" ht="15" customHeight="1" x14ac:dyDescent="0.2">
      <c r="A34" s="171" t="s">
        <v>58</v>
      </c>
      <c r="B34" s="171"/>
      <c r="C34" s="171"/>
      <c r="D34" s="171"/>
      <c r="E34" s="171"/>
      <c r="F34" s="171"/>
      <c r="G34" s="171"/>
      <c r="H34" s="171"/>
      <c r="I34" s="171"/>
      <c r="J34" s="171"/>
    </row>
    <row r="35" spans="1:10" x14ac:dyDescent="0.2">
      <c r="A35" s="171"/>
      <c r="B35" s="171"/>
      <c r="C35" s="171"/>
      <c r="D35" s="171"/>
      <c r="E35" s="171"/>
      <c r="F35" s="171"/>
      <c r="G35" s="171"/>
      <c r="H35" s="171"/>
      <c r="I35" s="171"/>
      <c r="J35" s="171"/>
    </row>
    <row r="36" spans="1:10" x14ac:dyDescent="0.2">
      <c r="A36" s="171"/>
      <c r="B36" s="171"/>
      <c r="C36" s="171"/>
      <c r="D36" s="171"/>
      <c r="E36" s="171"/>
      <c r="F36" s="171"/>
      <c r="G36" s="171"/>
      <c r="H36" s="171"/>
      <c r="I36" s="171"/>
      <c r="J36" s="171"/>
    </row>
    <row r="37" spans="1:10" x14ac:dyDescent="0.2">
      <c r="A37" s="63"/>
      <c r="B37" s="63"/>
      <c r="C37" s="63"/>
      <c r="D37" s="63"/>
      <c r="E37" s="63"/>
      <c r="F37" s="63"/>
      <c r="G37" s="63"/>
      <c r="H37" s="63"/>
      <c r="I37" s="63"/>
      <c r="J37" s="63"/>
    </row>
    <row r="38" spans="1:10" ht="15" customHeight="1" x14ac:dyDescent="0.2">
      <c r="A38" s="114" t="s">
        <v>59</v>
      </c>
      <c r="B38" s="114"/>
      <c r="C38" s="114"/>
      <c r="D38" s="114"/>
      <c r="E38" s="114"/>
      <c r="F38" s="114"/>
      <c r="G38" s="114"/>
      <c r="H38" s="114"/>
      <c r="I38" s="114"/>
      <c r="J38" s="114"/>
    </row>
    <row r="39" spans="1:10" x14ac:dyDescent="0.2">
      <c r="A39" s="114"/>
      <c r="B39" s="114"/>
      <c r="C39" s="114"/>
      <c r="D39" s="114"/>
      <c r="E39" s="114"/>
      <c r="F39" s="114"/>
      <c r="G39" s="114"/>
      <c r="H39" s="114"/>
      <c r="I39" s="114"/>
      <c r="J39" s="114"/>
    </row>
    <row r="40" spans="1:10" x14ac:dyDescent="0.2">
      <c r="A40" s="63"/>
      <c r="B40" s="63"/>
      <c r="C40" s="63"/>
      <c r="D40" s="63"/>
      <c r="E40" s="63"/>
      <c r="F40" s="63"/>
      <c r="G40" s="63"/>
      <c r="H40" s="63"/>
      <c r="I40" s="63"/>
      <c r="J40" s="63"/>
    </row>
    <row r="41" spans="1:10" ht="15" customHeight="1" x14ac:dyDescent="0.2">
      <c r="A41" s="171" t="s">
        <v>60</v>
      </c>
      <c r="B41" s="171"/>
      <c r="C41" s="171"/>
      <c r="D41" s="171"/>
      <c r="E41" s="171"/>
      <c r="F41" s="171"/>
      <c r="G41" s="171"/>
      <c r="H41" s="171"/>
      <c r="I41" s="171"/>
      <c r="J41" s="171"/>
    </row>
    <row r="42" spans="1:10" x14ac:dyDescent="0.2">
      <c r="A42" s="62"/>
      <c r="B42" s="62"/>
      <c r="C42" s="62"/>
      <c r="D42" s="62"/>
      <c r="E42" s="62"/>
      <c r="F42" s="62"/>
      <c r="G42" s="62"/>
      <c r="H42" s="62"/>
      <c r="I42" s="62"/>
      <c r="J42" s="62"/>
    </row>
    <row r="43" spans="1:10" x14ac:dyDescent="0.2">
      <c r="A43" s="62" t="s">
        <v>53</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8" customHeight="1" x14ac:dyDescent="0.2">
      <c r="A49" s="172" t="s">
        <v>61</v>
      </c>
      <c r="B49" s="172"/>
      <c r="C49" s="172"/>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2.xml><?xml version="1.0" encoding="utf-8"?>
<ds:datastoreItem xmlns:ds="http://schemas.openxmlformats.org/officeDocument/2006/customXml" ds:itemID="{EC3DAD14-BC8A-4919-8035-1D6EA74996D0}">
  <ds:schemaRefs>
    <ds:schemaRef ds:uri="http://schemas.openxmlformats.org/package/2006/metadata/core-properties"/>
    <ds:schemaRef ds:uri="http://purl.org/dc/elements/1.1/"/>
    <ds:schemaRef ds:uri="http://purl.org/dc/terms/"/>
    <ds:schemaRef ds:uri="c95b7ca8-b57e-45ad-a0d6-40c1b64f5a16"/>
    <ds:schemaRef ds:uri="http://schemas.microsoft.com/office/2006/documentManagement/types"/>
    <ds:schemaRef ds:uri="96f2e6f6-d09e-4761-8f92-782a2eef91e0"/>
    <ds:schemaRef ds:uri="http://schemas.microsoft.com/office/2006/metadata/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C1489CA1-D4B1-4FF4-9D4E-DD38BC6D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Certificate of Donation</vt:lpstr>
      <vt:lpstr>Packing List</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2026-08-10T12:22:09Z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