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ACE-Malawi/S26002/Supplement docs/"/>
    </mc:Choice>
  </mc:AlternateContent>
  <xr:revisionPtr revIDLastSave="48" documentId="13_ncr:1_{FF2391EE-E826-074F-9330-B29578F21C49}" xr6:coauthVersionLast="47" xr6:coauthVersionMax="47" xr10:uidLastSave="{40A96C73-2CC5-EC44-BE27-1C30A1A10D01}"/>
  <bookViews>
    <workbookView xWindow="36180" yWindow="1220" windowWidth="28800" windowHeight="160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<sst xmlns="http://schemas.openxmlformats.org/spreadsheetml/2006/main" count="166" uniqueCount="77">
  <si>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</si>
  <si>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</si>
  <si>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</si>
  <si>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</si>
  <si>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</si>
  <si>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</si>
  <si>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</si>
  <si>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</si>
  <si>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</si>
  <si>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</si>
  <si>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</si>
  <si>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</si>
  <si>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</si>
  <si>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</si>
  <si>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</si>
  <si>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</si>
  <si>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</si>
  <si>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</si>
  <si>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</si>
  <si>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</si>
  <si>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</si>
  <si>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</si>
  <si>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</si>
  <si>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</si>
  <si>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</si>
  <si>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</si>
  <si>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</si>
  <si>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</si>
  <si>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</si>
  <si>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</si>
  <si>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</si>
  <si>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</si>
  <si>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</si>
  <si>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</si>
  <si>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</si>
  <si>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</si>
  <si>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</si>
  <si>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</si>
  <si>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</si>
  <si>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</si>
  <si>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</si>
  <si>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</si>
  <si>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</si>
  <si>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</si>
  <si>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</si>
  <si>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</si>
  <si>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</si>
  <si>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</si>
  <si>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</si>
  <si>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</si>
  <si>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</si>
  <si>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</si>
  <si>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</si>
  <si>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Dar Es Salaam</t>
  </si>
  <si>
    <t>ALLIANCE FOR CHILDREN EVERYWHERE Malawi</t>
  </si>
  <si>
    <t>Box 2017 Lilongwe 
Lilongwe MALAWI 265</t>
  </si>
  <si>
    <t>Chisangalalo Ntonio</t>
  </si>
  <si>
    <t>chisangalalo@childreneverywhere.org</t>
  </si>
  <si>
    <t xml:space="preserve"> +265995894132</t>
  </si>
  <si>
    <t>N/A</t>
  </si>
  <si>
    <t>Universal Freight Solutions</t>
  </si>
  <si>
    <t>Opposite KUHES Kameza, Along M1 Road, Blantyre, Malawi</t>
  </si>
  <si>
    <t>Macwilliam Mhone</t>
  </si>
  <si>
    <t>info@universal-freight.com</t>
  </si>
  <si>
    <t>+265 999 598 559</t>
  </si>
  <si>
    <t>March 31, 2026</t>
  </si>
  <si>
    <t>S26002</t>
  </si>
  <si>
    <t>30 PALLET(S) OF (1080 BOXES) OF DONATED CARGO: DEHYDRATED RICE MANNA PACKS (4.1kg bags)  FOR HUMANITARIAN ASSISTANCE. THIS SHIPMENT IS A DONATION FOR RELIEF OR CHARITY ONLY. NOT TO BE RESOLD. NOT FOR EXCHANGE FOR PROFIT OR GAIN. NO COMMERCIAL VALUE.</t>
  </si>
  <si>
    <t>BMOU4385113</t>
  </si>
  <si>
    <t>A1994002</t>
  </si>
  <si>
    <t>Logistics and Warehouse Coordinator,  Humanitarian Aid, Stephen Oesterheld</t>
  </si>
  <si>
    <t>0INM6E1MA</t>
  </si>
  <si>
    <t>CMA CGM RIMBAUD</t>
  </si>
  <si>
    <t>New York</t>
  </si>
  <si>
    <t>000268</t>
  </si>
  <si>
    <t>NAM8417025</t>
  </si>
  <si>
    <t>19288.562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</si>
</sst>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6">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wrapText="1"/>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3"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0" fillId="0" borderId="0" xfId="0" applyAlignment="1">
      <alignment horizontal="center" vertical="center" wrapText="1"/>
    </xf>
    <xf numFmtId="0" fontId="13" fillId="0" borderId="0" xfId="0" applyFont="1" applyAlignment="1">
      <alignment horizontal="center" vertical="center"/>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4" fillId="0" borderId="0" xfId="0" applyFont="1" applyAlignment="1">
      <alignment horizontal="left"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 fillId="0" borderId="0" xfId="0" applyFont="1" applyAlignment="1">
      <alignment horizontal="left" vertical="center"/>
    </xf>
    <xf numFmtId="49" fontId="0" fillId="0" borderId="16" xfId="0" applyNumberFormat="1" applyBorder="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749300</xdr:colOff>
      <xdr:row>41</xdr:row>
      <xdr:rowOff>125696</xdr:rowOff>
    </xdr:from>
    <xdr:to>
      <xdr:col>3</xdr:col>
      <xdr:colOff>76200</xdr:colOff>
      <xdr:row>44</xdr:row>
      <xdr:rowOff>192394</xdr:rowOff>
    </xdr:to>
    <xdr:pic>
      <xdr:nvPicPr>
        <xdr:cNvPr id="6" name="Picture 5">
          <a:extLst>
            <a:ext uri="{FF2B5EF4-FFF2-40B4-BE49-F238E27FC236}">
              <a16:creationId xmlns:a16="http://schemas.microsoft.com/office/drawing/2014/main" id="{86D9B5E7-0117-8D47-8FC2-1D2A10C72010}"/>
            </a:ext>
          </a:extLst>
        </xdr:cNvPr>
        <xdr:cNvPicPr>
          <a:picLocks noChangeAspect="1"/>
        </xdr:cNvPicPr>
      </xdr:nvPicPr>
      <xdr:blipFill>
        <a:blip xmlns:r="http://schemas.openxmlformats.org/officeDocument/2006/relationships" r:embed="rId4"/>
        <a:stretch>
          <a:fillRect/>
        </a:stretch>
      </xdr:blipFill>
      <xdr:spPr>
        <a:xfrm>
          <a:off x="749300" y="11669996"/>
          <a:ext cx="2794000" cy="676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469899</xdr:colOff>
      <xdr:row>42</xdr:row>
      <xdr:rowOff>50800</xdr:rowOff>
    </xdr:from>
    <xdr:to>
      <xdr:col>3</xdr:col>
      <xdr:colOff>704858</xdr:colOff>
      <xdr:row>45</xdr:row>
      <xdr:rowOff>39994</xdr:rowOff>
    </xdr:to>
    <xdr:pic>
      <xdr:nvPicPr>
        <xdr:cNvPr id="6" name="Picture 5">
          <a:extLst>
            <a:ext uri="{FF2B5EF4-FFF2-40B4-BE49-F238E27FC236}">
              <a16:creationId xmlns:a16="http://schemas.microsoft.com/office/drawing/2014/main" id="{FC444B1A-D8C7-9642-9247-0F94CAED41D3}"/>
            </a:ext>
          </a:extLst>
        </xdr:cNvPr>
        <xdr:cNvPicPr>
          <a:picLocks noChangeAspect="1"/>
        </xdr:cNvPicPr>
      </xdr:nvPicPr>
      <xdr:blipFill>
        <a:blip xmlns:r="http://schemas.openxmlformats.org/officeDocument/2006/relationships" r:embed="rId4"/>
        <a:stretch>
          <a:fillRect/>
        </a:stretch>
      </xdr:blipFill>
      <xdr:spPr>
        <a:xfrm>
          <a:off x="469899" y="11417300"/>
          <a:ext cx="3359159" cy="687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469900</xdr:colOff>
      <xdr:row>41</xdr:row>
      <xdr:rowOff>165100</xdr:rowOff>
    </xdr:from>
    <xdr:to>
      <xdr:col>2</xdr:col>
      <xdr:colOff>660400</xdr:colOff>
      <xdr:row>44</xdr:row>
      <xdr:rowOff>78094</xdr:rowOff>
    </xdr:to>
    <xdr:pic>
      <xdr:nvPicPr>
        <xdr:cNvPr id="6" name="Picture 5">
          <a:extLst>
            <a:ext uri="{FF2B5EF4-FFF2-40B4-BE49-F238E27FC236}">
              <a16:creationId xmlns:a16="http://schemas.microsoft.com/office/drawing/2014/main" id="{3E13B05F-F4A5-8B4E-9E1C-55913CD80932}"/>
            </a:ext>
          </a:extLst>
        </xdr:cNvPr>
        <xdr:cNvPicPr>
          <a:picLocks noChangeAspect="1"/>
        </xdr:cNvPicPr>
      </xdr:nvPicPr>
      <xdr:blipFill>
        <a:blip xmlns:r="http://schemas.openxmlformats.org/officeDocument/2006/relationships" r:embed="rId4"/>
        <a:stretch>
          <a:fillRect/>
        </a:stretch>
      </xdr:blipFill>
      <xdr:spPr>
        <a:xfrm>
          <a:off x="469900" y="10490200"/>
          <a:ext cx="2159000" cy="522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342900</xdr:colOff>
      <xdr:row>45</xdr:row>
      <xdr:rowOff>76200</xdr:rowOff>
    </xdr:from>
    <xdr:to>
      <xdr:col>2</xdr:col>
      <xdr:colOff>533400</xdr:colOff>
      <xdr:row>47</xdr:row>
      <xdr:rowOff>192394</xdr:rowOff>
    </xdr:to>
    <xdr:pic>
      <xdr:nvPicPr>
        <xdr:cNvPr id="6" name="Picture 5">
          <a:extLst>
            <a:ext uri="{FF2B5EF4-FFF2-40B4-BE49-F238E27FC236}">
              <a16:creationId xmlns:a16="http://schemas.microsoft.com/office/drawing/2014/main" id="{A6A9EE57-1370-9D50-87B6-12F557B395E9}"/>
            </a:ext>
          </a:extLst>
        </xdr:cNvPr>
        <xdr:cNvPicPr>
          <a:picLocks noChangeAspect="1"/>
        </xdr:cNvPicPr>
      </xdr:nvPicPr>
      <xdr:blipFill>
        <a:blip xmlns:r="http://schemas.openxmlformats.org/officeDocument/2006/relationships" r:embed="rId4"/>
        <a:stretch>
          <a:fillRect/>
        </a:stretch>
      </xdr:blipFill>
      <xdr:spPr>
        <a:xfrm>
          <a:off x="342900" y="10566400"/>
          <a:ext cx="2159000" cy="52259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universal-freight.com" TargetMode="External"/><Relationship Id="rId1" Type="http://schemas.openxmlformats.org/officeDocument/2006/relationships/hyperlink" Target="mailto:chisangalalo@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5"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5"/>
      <c r="B8" s="105"/>
      <c r="C8" s="105"/>
      <c r="D8" s="51"/>
    </row>
    <row r="9" spans="1:10" ht="21" x14ac:dyDescent="0.2">
      <c r="A9" s="106" t="s">
        <v>51</v>
      </c>
      <c r="B9" s="106"/>
      <c r="C9" s="106"/>
      <c r="D9" s="106"/>
      <c r="E9" s="106"/>
      <c r="F9" s="106"/>
      <c r="G9" s="106"/>
      <c r="H9" s="106"/>
      <c r="I9" s="106"/>
      <c r="J9" s="106"/>
    </row>
    <row r="10" spans="1:10" ht="21" x14ac:dyDescent="0.2">
      <c r="A10" s="50"/>
      <c r="B10" s="50"/>
      <c r="C10" s="50"/>
      <c r="D10" s="50"/>
      <c r="E10" s="50"/>
      <c r="F10" s="50"/>
      <c r="G10" s="50"/>
      <c r="H10" s="50"/>
      <c r="I10" s="50"/>
    </row>
    <row r="11" spans="1:10" ht="23" customHeight="1" x14ac:dyDescent="0.2">
      <c r="A11" s="49" t="s">
        <v>50</v>
      </c>
      <c r="B11" s="114" t="s">
        <v>65</v>
      </c>
      <c r="C11" s="114"/>
    </row>
    <row r="12" spans="1:10" x14ac:dyDescent="0.2">
      <c r="B12" s="48"/>
    </row>
    <row r="14" spans="1:10" x14ac:dyDescent="0.2">
      <c r="A14" s="26"/>
      <c r="B14" s="25"/>
      <c r="C14" s="25"/>
      <c r="D14" s="47"/>
      <c r="G14" s="26"/>
      <c r="H14" s="25"/>
      <c r="I14" s="25"/>
      <c r="J14" s="24"/>
    </row>
    <row r="15" spans="1:10" x14ac:dyDescent="0.2">
      <c r="A15" s="118" t="s">
        <v>29</v>
      </c>
      <c r="B15" s="119"/>
      <c r="C15" s="119"/>
      <c r="D15" s="128"/>
      <c r="E15" s="22"/>
      <c r="G15" s="118" t="s">
        <v>28</v>
      </c>
      <c r="H15" s="119"/>
      <c r="I15" s="119"/>
      <c r="J15" s="120"/>
    </row>
    <row r="16" spans="1:10" x14ac:dyDescent="0.2">
      <c r="A16" s="45"/>
      <c r="D16" s="46"/>
      <c r="G16" s="45"/>
      <c r="J16" s="44"/>
    </row>
    <row r="17" spans="1:10" ht="32" customHeight="1" x14ac:dyDescent="0.2">
      <c r="A17" s="12" t="s">
        <v>27</v>
      </c>
      <c r="B17" s="125" t="s">
        <v>54</v>
      </c>
      <c r="C17" s="125"/>
      <c r="D17" s="43"/>
      <c r="E17" s="42"/>
      <c r="F17" s="22"/>
      <c r="G17" s="12" t="s">
        <v>27</v>
      </c>
      <c r="H17" s="125" t="s">
        <v>60</v>
      </c>
      <c r="I17" s="125"/>
      <c r="J17" s="127"/>
    </row>
    <row r="18" spans="1:10" ht="45" customHeight="1" x14ac:dyDescent="0.2">
      <c r="A18" s="12" t="s">
        <v>26</v>
      </c>
      <c r="B18" s="125" t="s">
        <v>55</v>
      </c>
      <c r="C18" s="125"/>
      <c r="D18" s="126"/>
      <c r="F18" s="41"/>
      <c r="G18" s="12" t="s">
        <v>26</v>
      </c>
      <c r="H18" s="125" t="s">
        <v>61</v>
      </c>
      <c r="I18" s="125"/>
      <c r="J18" s="126"/>
    </row>
    <row r="19" spans="1:10" ht="23" customHeight="1" x14ac:dyDescent="0.2">
      <c r="A19" s="12" t="s">
        <v>25</v>
      </c>
      <c r="B19" s="110" t="s">
        <v>56</v>
      </c>
      <c r="C19" s="110"/>
      <c r="D19" s="111"/>
      <c r="E19" s="40"/>
      <c r="F19" s="35"/>
      <c r="G19" s="12" t="s">
        <v>25</v>
      </c>
      <c r="H19" s="110" t="s">
        <v>62</v>
      </c>
      <c r="I19" s="110"/>
      <c r="J19" s="111"/>
    </row>
    <row r="20" spans="1:10" ht="26" customHeight="1" x14ac:dyDescent="0.2">
      <c r="A20" s="12" t="s">
        <v>24</v>
      </c>
      <c r="B20" s="112" t="s">
        <v>57</v>
      </c>
      <c r="C20" s="112"/>
      <c r="D20" s="113"/>
      <c r="E20" s="39"/>
      <c r="F20" s="38"/>
      <c r="G20" s="12" t="s">
        <v>24</v>
      </c>
      <c r="H20" s="112" t="s">
        <v>63</v>
      </c>
      <c r="I20" s="112"/>
      <c r="J20" s="113"/>
    </row>
    <row r="21" spans="1:10" ht="16" customHeight="1" x14ac:dyDescent="0.2">
      <c r="A21" s="12" t="s">
        <v>23</v>
      </c>
      <c r="B21" s="114" t="s">
        <v>58</v>
      </c>
      <c r="C21" s="114"/>
      <c r="D21" s="115"/>
      <c r="F21" s="37"/>
      <c r="G21" s="12" t="s">
        <v>23</v>
      </c>
      <c r="H21" s="114" t="s">
        <v>64</v>
      </c>
      <c r="I21" s="114"/>
      <c r="J21" s="115"/>
    </row>
    <row r="22" spans="1:10" x14ac:dyDescent="0.2">
      <c r="A22" s="12" t="s">
        <v>22</v>
      </c>
      <c r="B22" s="116" t="s">
        <v>59</v>
      </c>
      <c r="C22" s="116"/>
      <c r="D22" s="117"/>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8" t="s">
        <v>20</v>
      </c>
      <c r="B26" s="119"/>
      <c r="C26" s="119"/>
      <c r="D26" s="120"/>
      <c r="E26" s="22"/>
      <c r="F26" s="22"/>
      <c r="G26" s="118" t="s">
        <v>19</v>
      </c>
      <c r="H26" s="119"/>
      <c r="I26" s="119"/>
      <c r="J26" s="120"/>
    </row>
    <row r="27" spans="1:10" x14ac:dyDescent="0.2">
      <c r="A27" s="23"/>
      <c r="B27" s="22"/>
      <c r="C27" s="22"/>
      <c r="D27" s="21"/>
      <c r="E27" s="22"/>
      <c r="F27" s="22"/>
      <c r="G27" s="23"/>
      <c r="H27" s="22"/>
      <c r="I27" s="22"/>
      <c r="J27" s="21"/>
    </row>
    <row r="28" spans="1:10" ht="23" customHeight="1" x14ac:dyDescent="0.2">
      <c r="A28" s="20" t="s">
        <v>18</v>
      </c>
      <c r="B28" s="123" t="s">
        <v>66</v>
      </c>
      <c r="C28" s="123"/>
      <c r="D28" s="124"/>
      <c r="E28" s="19"/>
      <c r="F28" s="19"/>
      <c r="G28" s="17" t="s">
        <v>17</v>
      </c>
      <c r="H28" s="16" t="s">
        <v>72</v>
      </c>
      <c r="I28" s="16"/>
      <c r="J28" s="15"/>
    </row>
    <row r="29" spans="1:10" ht="22" customHeight="1" x14ac:dyDescent="0.2">
      <c r="A29" s="17" t="s">
        <v>16</v>
      </c>
      <c r="B29" s="114" t="s">
        <v>74</v>
      </c>
      <c r="C29" s="114"/>
      <c r="D29" s="184"/>
      <c r="E29" s="18"/>
      <c r="F29" s="18"/>
      <c r="G29" s="17" t="s">
        <v>15</v>
      </c>
      <c r="H29" s="16" t="s">
        <v>71</v>
      </c>
      <c r="I29" s="16"/>
      <c r="J29" s="15"/>
    </row>
    <row r="30" spans="1:10" ht="22" customHeight="1" x14ac:dyDescent="0.2">
      <c r="A30" s="17" t="s">
        <v>14</v>
      </c>
      <c r="B30" s="121" t="s">
        <v>75</v>
      </c>
      <c r="C30" s="121"/>
      <c r="D30" s="122"/>
      <c r="E30" s="18"/>
      <c r="F30" s="18"/>
      <c r="G30" s="17" t="s">
        <v>13</v>
      </c>
      <c r="H30" s="183" t="s">
        <v>73</v>
      </c>
      <c r="I30" s="16"/>
      <c r="J30" s="15"/>
    </row>
    <row r="31" spans="1:10" ht="30" customHeight="1" x14ac:dyDescent="0.2">
      <c r="A31" s="17" t="s">
        <v>12</v>
      </c>
      <c r="B31" s="121" t="s">
        <v>49</v>
      </c>
      <c r="C31" s="121"/>
      <c r="D31" s="122"/>
      <c r="E31" s="18"/>
      <c r="F31" s="18"/>
      <c r="G31" s="17" t="s">
        <v>11</v>
      </c>
      <c r="H31" s="144" t="s">
        <v>53</v>
      </c>
      <c r="I31" s="145"/>
      <c r="J31" s="15"/>
    </row>
    <row r="32" spans="1:10" ht="18" customHeight="1" x14ac:dyDescent="0.2">
      <c r="A32" s="12" t="s">
        <v>10</v>
      </c>
      <c r="B32" s="143" t="s">
        <v>9</v>
      </c>
      <c r="C32" s="143"/>
      <c r="D32" s="14"/>
      <c r="E32" s="13"/>
      <c r="F32" s="13"/>
      <c r="G32" s="12"/>
      <c r="H32" s="9"/>
      <c r="I32" s="9"/>
      <c r="J32" s="11"/>
    </row>
    <row r="33" spans="1:10" ht="18" customHeight="1" x14ac:dyDescent="0.2">
      <c r="A33" s="10"/>
      <c r="B33" s="141"/>
      <c r="C33" s="141"/>
      <c r="D33" s="142"/>
      <c r="E33" s="9"/>
      <c r="F33" s="9"/>
      <c r="G33" s="135" t="s">
        <v>8</v>
      </c>
      <c r="H33" s="136"/>
      <c r="I33" s="136"/>
      <c r="J33" s="137"/>
    </row>
    <row r="34" spans="1:10" x14ac:dyDescent="0.2">
      <c r="A34" s="8"/>
      <c r="B34" s="8"/>
      <c r="C34" s="8"/>
      <c r="D34" s="8"/>
      <c r="G34" s="8"/>
      <c r="H34" s="8"/>
      <c r="I34" s="8"/>
      <c r="J34" s="8"/>
    </row>
    <row r="36" spans="1:10" ht="20" x14ac:dyDescent="0.2">
      <c r="A36" s="130" t="s">
        <v>7</v>
      </c>
      <c r="B36" s="138"/>
      <c r="C36" s="7" t="s">
        <v>6</v>
      </c>
      <c r="D36" s="129" t="s">
        <v>5</v>
      </c>
      <c r="E36" s="130"/>
      <c r="F36" s="130"/>
      <c r="G36" s="130"/>
      <c r="H36" s="131"/>
      <c r="I36" s="6" t="s">
        <v>4</v>
      </c>
      <c r="J36" s="5" t="s">
        <v>3</v>
      </c>
    </row>
    <row r="37" spans="1:10" ht="112" customHeight="1" x14ac:dyDescent="0.2">
      <c r="A37" s="139" t="s">
        <v>68</v>
      </c>
      <c r="B37" s="140"/>
      <c r="C37" s="91" t="s">
        <v>69</v>
      </c>
      <c r="D37" s="132" t="s">
        <v>67</v>
      </c>
      <c r="E37" s="133"/>
      <c r="F37" s="133"/>
      <c r="G37" s="133"/>
      <c r="H37" s="134"/>
      <c r="I37" s="185" t="s">
        <v>76</v>
      </c>
      <c r="J37" s="2">
        <v>5000</v>
      </c>
    </row>
    <row r="38" spans="1:10" ht="15" customHeight="1" x14ac:dyDescent="0.2">
      <c r="A38" s="149"/>
      <c r="B38" s="149"/>
      <c r="C38" s="150"/>
      <c r="D38" s="150"/>
    </row>
    <row r="39" spans="1:10" ht="33" customHeight="1" x14ac:dyDescent="0.2">
      <c r="A39" s="151" t="s">
        <v>2</v>
      </c>
      <c r="B39" s="151"/>
      <c r="C39" s="151"/>
      <c r="D39" s="151"/>
      <c r="E39" s="151"/>
      <c r="F39" s="151"/>
      <c r="G39" s="151"/>
      <c r="H39" s="151"/>
      <c r="I39" s="151"/>
      <c r="J39" s="151"/>
    </row>
    <row r="40" spans="1:10" ht="14" customHeight="1" x14ac:dyDescent="0.2">
      <c r="A40" s="1"/>
      <c r="B40" s="1"/>
      <c r="C40" s="1"/>
      <c r="D40" s="1"/>
      <c r="E40" s="1"/>
      <c r="F40" s="1"/>
      <c r="G40" s="1"/>
      <c r="H40" s="1"/>
      <c r="I40" s="1"/>
    </row>
    <row r="41" spans="1:10" ht="39" customHeight="1" x14ac:dyDescent="0.2">
      <c r="A41" s="105" t="s">
        <v>1</v>
      </c>
      <c r="B41" s="105"/>
      <c r="C41" s="105"/>
      <c r="D41" s="105"/>
      <c r="E41" s="105"/>
      <c r="F41" s="105"/>
      <c r="G41" s="105"/>
      <c r="H41" s="105"/>
      <c r="I41" s="105"/>
      <c r="J41" s="105"/>
    </row>
    <row r="45" spans="1:10" ht="19" x14ac:dyDescent="0.2">
      <c r="A45" s="88"/>
      <c r="B45" s="88"/>
      <c r="C45" s="88"/>
      <c r="D45" s="88"/>
      <c r="H45" s="148" t="str">
        <f>B11</f>
        <v>March 31, 2026</v>
      </c>
      <c r="I45" s="148"/>
      <c r="J45" s="148"/>
    </row>
    <row r="46" spans="1:10" ht="19" customHeight="1" x14ac:dyDescent="0.2">
      <c r="A46" s="146" t="s">
        <v>70</v>
      </c>
      <c r="B46" s="146"/>
      <c r="C46" s="146"/>
      <c r="D46" s="146"/>
      <c r="H46" s="147" t="s">
        <v>0</v>
      </c>
      <c r="I46" s="147"/>
      <c r="J46" s="147"/>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B45" sqref="B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5"/>
      <c r="B8" s="105"/>
      <c r="C8" s="105"/>
      <c r="D8" s="51"/>
    </row>
    <row r="9" spans="1:9" ht="21" x14ac:dyDescent="0.2">
      <c r="A9" s="106" t="s">
        <v>34</v>
      </c>
      <c r="B9" s="106"/>
      <c r="C9" s="106"/>
      <c r="D9" s="106"/>
      <c r="E9" s="106"/>
      <c r="F9" s="106"/>
      <c r="G9" s="106"/>
      <c r="H9" s="106"/>
      <c r="I9" s="106"/>
    </row>
    <row r="10" spans="1:9" ht="21" x14ac:dyDescent="0.2">
      <c r="A10" s="50"/>
      <c r="B10" s="50"/>
      <c r="C10" s="50"/>
      <c r="D10" s="50"/>
      <c r="E10" s="50"/>
      <c r="F10" s="50"/>
      <c r="G10" s="50"/>
      <c r="H10" s="50"/>
      <c r="I10" s="50"/>
    </row>
    <row r="11" spans="1:9" ht="23" customHeight="1" x14ac:dyDescent="0.2">
      <c r="A11" s="49" t="s">
        <v>50</v>
      </c>
      <c r="B11" s="90" t="str">
        <f>'Commercial Invoice'!B11</f>
        <v>March 31, 2026</v>
      </c>
    </row>
    <row r="12" spans="1:9" x14ac:dyDescent="0.2">
      <c r="B12" s="48"/>
    </row>
    <row r="14" spans="1:9" x14ac:dyDescent="0.2">
      <c r="A14" s="26"/>
      <c r="B14" s="25"/>
      <c r="C14" s="25"/>
      <c r="D14" s="24"/>
      <c r="F14" s="26"/>
      <c r="G14" s="25"/>
      <c r="H14" s="25"/>
      <c r="I14" s="24"/>
    </row>
    <row r="15" spans="1:9" x14ac:dyDescent="0.2">
      <c r="A15" s="118" t="s">
        <v>29</v>
      </c>
      <c r="B15" s="119"/>
      <c r="C15" s="119"/>
      <c r="D15" s="120"/>
      <c r="F15" s="118" t="s">
        <v>28</v>
      </c>
      <c r="G15" s="119"/>
      <c r="H15" s="119"/>
      <c r="I15" s="120"/>
    </row>
    <row r="16" spans="1:9" x14ac:dyDescent="0.2">
      <c r="A16" s="63"/>
      <c r="B16" s="58"/>
      <c r="C16" s="58"/>
      <c r="D16" s="62"/>
      <c r="F16" s="45"/>
      <c r="G16" s="61"/>
      <c r="H16" s="61"/>
      <c r="I16" s="60"/>
    </row>
    <row r="17" spans="1:9" ht="34" customHeight="1" x14ac:dyDescent="0.2">
      <c r="A17" s="17" t="s">
        <v>27</v>
      </c>
      <c r="B17" s="144" t="str">
        <f>'Commercial Invoice'!B17</f>
        <v>ALLIANCE FOR CHILDREN EVERYWHERE Malawi</v>
      </c>
      <c r="C17" s="144"/>
      <c r="D17" s="170"/>
      <c r="E17" s="58"/>
      <c r="F17" s="17" t="s">
        <v>27</v>
      </c>
      <c r="G17" s="144" t="str">
        <f>'Commercial Invoice'!H17</f>
        <v>Universal Freight Solutions</v>
      </c>
      <c r="H17" s="144"/>
      <c r="I17" s="170"/>
    </row>
    <row r="18" spans="1:9" ht="55" customHeight="1" x14ac:dyDescent="0.2">
      <c r="A18" s="12" t="s">
        <v>26</v>
      </c>
      <c r="B18" s="152" t="str">
        <f>'Commercial Invoice'!B18</f>
        <v>Box 2017 Lilongwe 
Lilongwe MALAWI 265</v>
      </c>
      <c r="C18" s="152"/>
      <c r="D18" s="153"/>
      <c r="E18" s="58"/>
      <c r="F18" s="12" t="s">
        <v>26</v>
      </c>
      <c r="G18" s="152" t="str">
        <f>'Commercial Invoice'!H18</f>
        <v>Opposite KUHES Kameza, Along M1 Road, Blantyre, Malawi</v>
      </c>
      <c r="H18" s="152"/>
      <c r="I18" s="153"/>
    </row>
    <row r="19" spans="1:9" ht="25" customHeight="1" x14ac:dyDescent="0.2">
      <c r="A19" s="17" t="s">
        <v>25</v>
      </c>
      <c r="B19" s="144" t="str">
        <f>'Commercial Invoice'!B19</f>
        <v>Chisangalalo Ntonio</v>
      </c>
      <c r="C19" s="144"/>
      <c r="D19" s="170"/>
      <c r="E19" s="59"/>
      <c r="F19" s="17" t="s">
        <v>25</v>
      </c>
      <c r="G19" s="144" t="str">
        <f>'Commercial Invoice'!H19</f>
        <v>Macwilliam Mhone</v>
      </c>
      <c r="H19" s="144"/>
      <c r="I19" s="170"/>
    </row>
    <row r="20" spans="1:9" ht="19" customHeight="1" x14ac:dyDescent="0.2">
      <c r="A20" s="17" t="s">
        <v>24</v>
      </c>
      <c r="B20" s="144" t="str">
        <f>'Commercial Invoice'!B20</f>
        <v>chisangalalo@childreneverywhere.org</v>
      </c>
      <c r="C20" s="144"/>
      <c r="D20" s="170"/>
      <c r="E20" s="59"/>
      <c r="F20" s="17" t="s">
        <v>24</v>
      </c>
      <c r="G20" s="144" t="str">
        <f>'Commercial Invoice'!H20</f>
        <v>info@universal-freight.com</v>
      </c>
      <c r="H20" s="144"/>
      <c r="I20" s="170"/>
    </row>
    <row r="21" spans="1:9" x14ac:dyDescent="0.2">
      <c r="A21" s="17" t="s">
        <v>23</v>
      </c>
      <c r="B21" s="123" t="str">
        <f>'Commercial Invoice'!B21</f>
        <v xml:space="preserve"> +265995894132</v>
      </c>
      <c r="C21" s="123"/>
      <c r="D21" s="124"/>
      <c r="E21" s="59"/>
      <c r="F21" s="17" t="s">
        <v>23</v>
      </c>
      <c r="G21" s="123" t="str">
        <f>'Commercial Invoice'!H21</f>
        <v>+265 999 598 559</v>
      </c>
      <c r="H21" s="123"/>
      <c r="I21" s="124"/>
    </row>
    <row r="22" spans="1:9" x14ac:dyDescent="0.2">
      <c r="A22" s="12"/>
      <c r="B22" s="159"/>
      <c r="C22" s="159"/>
      <c r="D22" s="160"/>
      <c r="E22" s="58"/>
      <c r="F22" s="12"/>
      <c r="G22" s="159"/>
      <c r="H22" s="159"/>
      <c r="I22" s="160"/>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8" t="s">
        <v>20</v>
      </c>
      <c r="B26" s="119"/>
      <c r="C26" s="119"/>
      <c r="D26" s="120"/>
      <c r="E26" s="22"/>
      <c r="F26" s="118" t="s">
        <v>19</v>
      </c>
      <c r="G26" s="119"/>
      <c r="H26" s="119"/>
      <c r="I26" s="120"/>
    </row>
    <row r="27" spans="1:9" ht="18" customHeight="1" x14ac:dyDescent="0.2">
      <c r="A27" s="23"/>
      <c r="B27" s="22"/>
      <c r="C27" s="22"/>
      <c r="D27" s="21"/>
      <c r="E27" s="22"/>
      <c r="F27" s="23"/>
      <c r="G27" s="22"/>
      <c r="H27" s="22"/>
      <c r="I27" s="21"/>
    </row>
    <row r="28" spans="1:9" ht="21" customHeight="1" x14ac:dyDescent="0.2">
      <c r="A28" s="20" t="s">
        <v>18</v>
      </c>
      <c r="B28" s="123" t="str">
        <f>'Commercial Invoice'!B28</f>
        <v>S26002</v>
      </c>
      <c r="C28" s="123"/>
      <c r="D28" s="124"/>
      <c r="E28" s="19"/>
      <c r="F28" s="17" t="s">
        <v>17</v>
      </c>
      <c r="G28" s="145" t="str">
        <f>'Commercial Invoice'!H28</f>
        <v>CMA CGM RIMBAUD</v>
      </c>
      <c r="H28" s="145"/>
      <c r="I28" s="154"/>
    </row>
    <row r="29" spans="1:9" ht="22" customHeight="1" x14ac:dyDescent="0.2">
      <c r="A29" s="17" t="s">
        <v>16</v>
      </c>
      <c r="B29" s="123" t="str">
        <f>'Commercial Invoice'!B29</f>
        <v>000268</v>
      </c>
      <c r="C29" s="123"/>
      <c r="D29" s="124"/>
      <c r="E29" s="18"/>
      <c r="F29" s="17" t="s">
        <v>15</v>
      </c>
      <c r="G29" s="145" t="str">
        <f>'Commercial Invoice'!H29</f>
        <v>0INM6E1MA</v>
      </c>
      <c r="H29" s="145"/>
      <c r="I29" s="154"/>
    </row>
    <row r="30" spans="1:9" ht="23" customHeight="1" x14ac:dyDescent="0.2">
      <c r="A30" s="17" t="s">
        <v>14</v>
      </c>
      <c r="B30" s="123" t="str">
        <f>'Commercial Invoice'!B30</f>
        <v>NAM8417025</v>
      </c>
      <c r="C30" s="123"/>
      <c r="D30" s="124"/>
      <c r="E30" s="18"/>
      <c r="F30" s="17" t="s">
        <v>13</v>
      </c>
      <c r="G30" s="145" t="str">
        <f>'Commercial Invoice'!H30</f>
        <v>New York</v>
      </c>
      <c r="H30" s="145"/>
      <c r="I30" s="154"/>
    </row>
    <row r="31" spans="1:9" ht="21" customHeight="1" x14ac:dyDescent="0.2">
      <c r="A31" s="17" t="s">
        <v>12</v>
      </c>
      <c r="B31" s="123" t="str">
        <f>'Commercial Invoice'!B31</f>
        <v>NOEEI 30.37 (H)</v>
      </c>
      <c r="C31" s="123"/>
      <c r="D31" s="124"/>
      <c r="E31" s="18"/>
      <c r="F31" s="17" t="s">
        <v>11</v>
      </c>
      <c r="G31" s="155" t="str">
        <f>'Commercial Invoice'!H31</f>
        <v>Dar Es Salaam</v>
      </c>
      <c r="H31" s="155"/>
      <c r="I31" s="156"/>
    </row>
    <row r="32" spans="1:9" ht="18" customHeight="1" x14ac:dyDescent="0.2">
      <c r="A32" s="12"/>
      <c r="B32" s="157"/>
      <c r="C32" s="157"/>
      <c r="D32" s="158"/>
      <c r="E32" s="13"/>
      <c r="F32" s="12"/>
      <c r="G32" s="9"/>
      <c r="H32" s="9"/>
      <c r="I32" s="11"/>
    </row>
    <row r="33" spans="1:9" ht="18" customHeight="1" x14ac:dyDescent="0.2">
      <c r="A33" s="56"/>
      <c r="B33" s="141"/>
      <c r="C33" s="141"/>
      <c r="D33" s="142"/>
      <c r="E33" s="9"/>
      <c r="F33" s="167" t="s">
        <v>8</v>
      </c>
      <c r="G33" s="168"/>
      <c r="H33" s="168"/>
      <c r="I33" s="169"/>
    </row>
    <row r="34" spans="1:9" ht="8" customHeight="1" x14ac:dyDescent="0.2">
      <c r="A34" s="55"/>
      <c r="B34" s="9"/>
      <c r="C34" s="9"/>
      <c r="D34" s="9"/>
      <c r="E34" s="9"/>
      <c r="F34" s="54"/>
      <c r="G34" s="53"/>
      <c r="H34" s="53"/>
      <c r="I34" s="53"/>
    </row>
    <row r="36" spans="1:9" ht="20" x14ac:dyDescent="0.2">
      <c r="A36" s="130" t="s">
        <v>7</v>
      </c>
      <c r="B36" s="138"/>
      <c r="C36" s="7" t="s">
        <v>6</v>
      </c>
      <c r="D36" s="129" t="s">
        <v>5</v>
      </c>
      <c r="E36" s="130"/>
      <c r="F36" s="130"/>
      <c r="G36" s="130"/>
      <c r="H36" s="131"/>
      <c r="I36" s="6" t="s">
        <v>4</v>
      </c>
    </row>
    <row r="37" spans="1:9" s="52" customFormat="1" ht="90" customHeight="1" x14ac:dyDescent="0.2">
      <c r="A37" s="165" t="str">
        <f>'Commercial Invoice'!A37</f>
        <v>BMOU4385113</v>
      </c>
      <c r="B37" s="166"/>
      <c r="C37" s="4" t="str">
        <f>'Commercial Invoice'!C37</f>
        <v>A1994002</v>
      </c>
      <c r="D37" s="161" t="str">
        <f>'Commercial Invoice'!D37</f>
        <v>30 PALLET(S) OF (1080 BOXES) OF DONATED CARGO: DEHYDRATED RICE MANNA PACKS (4.1kg bags)  FOR HUMANITARIAN ASSISTANCE. THIS SHIPMENT IS A DONATION FOR RELIEF OR CHARITY ONLY. NOT TO BE RESOLD. NOT FOR EXCHANGE FOR PROFIT OR GAIN. NO COMMERCIAL VALUE.</v>
      </c>
      <c r="E37" s="161"/>
      <c r="F37" s="161"/>
      <c r="G37" s="161"/>
      <c r="H37" s="161"/>
      <c r="I37" s="3" t="str">
        <f>'Commercial Invoice'!I37</f>
        <v>19288.562 Kgs.</v>
      </c>
    </row>
    <row r="38" spans="1:9" x14ac:dyDescent="0.2">
      <c r="A38" s="163"/>
      <c r="B38" s="163"/>
      <c r="C38" s="164"/>
      <c r="D38" s="164"/>
    </row>
    <row r="39" spans="1:9" ht="33" customHeight="1" x14ac:dyDescent="0.2">
      <c r="A39" s="151" t="s">
        <v>2</v>
      </c>
      <c r="B39" s="151"/>
      <c r="C39" s="151"/>
      <c r="D39" s="151"/>
      <c r="E39" s="151"/>
      <c r="F39" s="151"/>
      <c r="G39" s="151"/>
      <c r="H39" s="151"/>
      <c r="I39" s="151"/>
    </row>
    <row r="41" spans="1:9" ht="33" customHeight="1" x14ac:dyDescent="0.2">
      <c r="A41" s="105" t="s">
        <v>1</v>
      </c>
      <c r="B41" s="105"/>
      <c r="C41" s="105"/>
      <c r="D41" s="105"/>
      <c r="E41" s="105"/>
      <c r="F41" s="105"/>
      <c r="G41" s="105"/>
      <c r="H41" s="105"/>
      <c r="I41" s="105"/>
    </row>
    <row r="45" spans="1:9" ht="23" customHeight="1" x14ac:dyDescent="0.2">
      <c r="A45" s="88"/>
      <c r="B45" s="88"/>
      <c r="C45" s="88"/>
      <c r="D45" s="88"/>
      <c r="G45" s="148" t="str">
        <f>B11</f>
        <v>March 31, 2026</v>
      </c>
      <c r="H45" s="148"/>
      <c r="I45" s="148"/>
    </row>
    <row r="46" spans="1:9" ht="30" customHeight="1" x14ac:dyDescent="0.2">
      <c r="A46" s="162" t="s">
        <v>70</v>
      </c>
      <c r="B46" s="162"/>
      <c r="C46" s="162"/>
      <c r="D46" s="162"/>
      <c r="G46" s="147" t="s">
        <v>0</v>
      </c>
      <c r="H46" s="147"/>
      <c r="I46" s="147"/>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5"/>
      <c r="B8" s="105"/>
      <c r="C8" s="105"/>
      <c r="D8" s="51"/>
    </row>
    <row r="9" spans="1:10" ht="21" x14ac:dyDescent="0.2">
      <c r="A9" s="106" t="s">
        <v>41</v>
      </c>
      <c r="B9" s="106"/>
      <c r="C9" s="106"/>
      <c r="D9" s="106"/>
      <c r="E9" s="106"/>
      <c r="F9" s="106"/>
      <c r="G9" s="106"/>
      <c r="H9" s="106"/>
      <c r="I9" s="106"/>
      <c r="J9" s="106"/>
    </row>
    <row r="10" spans="1:10" ht="21" x14ac:dyDescent="0.2">
      <c r="A10" s="50"/>
      <c r="B10" s="50"/>
      <c r="C10" s="50"/>
      <c r="D10" s="50"/>
      <c r="E10" s="50"/>
      <c r="F10" s="50"/>
      <c r="G10" s="50"/>
      <c r="H10" s="50"/>
      <c r="I10" s="50"/>
      <c r="J10" s="50"/>
    </row>
    <row r="11" spans="1:10" ht="23" customHeight="1" x14ac:dyDescent="0.2">
      <c r="A11" s="49" t="s">
        <v>50</v>
      </c>
      <c r="B11" s="90" t="str">
        <f>'Commercial Invoice'!B11</f>
        <v>March 31, 2026</v>
      </c>
    </row>
    <row r="12" spans="1:10" x14ac:dyDescent="0.2">
      <c r="B12" s="48"/>
    </row>
    <row r="13" spans="1:10" ht="15" customHeight="1" x14ac:dyDescent="0.2">
      <c r="A13" s="182" t="s">
        <v>40</v>
      </c>
      <c r="B13" s="182"/>
      <c r="C13" s="182"/>
      <c r="D13" s="182"/>
      <c r="E13" s="182"/>
      <c r="F13" s="182"/>
      <c r="G13" s="182"/>
    </row>
    <row r="14" spans="1:10" ht="85" customHeight="1" x14ac:dyDescent="0.2">
      <c r="A14" s="144" t="s">
        <v>39</v>
      </c>
      <c r="B14" s="144"/>
      <c r="C14" s="144"/>
      <c r="D14" s="144"/>
      <c r="E14" s="144"/>
      <c r="F14" s="144"/>
      <c r="G14" s="181" t="str">
        <f>'Commercial Invoice'!D37</f>
        <v>30 PALLET(S) OF (1080 BOXES) OF DONATED CARGO: DEHYDRATED RICE MANNA PACKS (4.1kg bags)  FOR HUMANITARIAN ASSISTANCE. THIS SHIPMENT IS A DONATION FOR RELIEF OR CHARITY ONLY. NOT TO BE RESOLD. NOT FOR EXCHANGE FOR PROFIT OR GAIN. NO COMMERCIAL VALUE.</v>
      </c>
      <c r="H14" s="181"/>
      <c r="I14" s="181"/>
      <c r="J14" s="181"/>
    </row>
    <row r="15" spans="1:10" ht="16" customHeight="1" x14ac:dyDescent="0.2">
      <c r="A15" s="96" t="s">
        <v>38</v>
      </c>
      <c r="B15" s="96"/>
      <c r="C15" s="96"/>
      <c r="D15" s="96"/>
      <c r="E15" s="96"/>
      <c r="F15" s="96"/>
      <c r="G15" s="96"/>
      <c r="H15" s="96"/>
      <c r="I15" s="96"/>
      <c r="J15" s="96"/>
    </row>
    <row r="16" spans="1:10" x14ac:dyDescent="0.2">
      <c r="A16" s="96"/>
      <c r="B16" s="96"/>
      <c r="C16" s="96"/>
      <c r="D16" s="96"/>
      <c r="E16" s="96"/>
      <c r="F16" s="96"/>
      <c r="G16" s="96"/>
      <c r="H16" s="96"/>
      <c r="I16" s="96"/>
      <c r="J16" s="96"/>
    </row>
    <row r="18" spans="1:10" x14ac:dyDescent="0.2">
      <c r="A18" s="26"/>
      <c r="B18" s="25"/>
      <c r="C18" s="25"/>
      <c r="D18" s="25"/>
      <c r="E18" s="24"/>
      <c r="G18" s="26"/>
      <c r="H18" s="25"/>
      <c r="I18" s="25"/>
      <c r="J18" s="24"/>
    </row>
    <row r="19" spans="1:10" x14ac:dyDescent="0.2">
      <c r="A19" s="118" t="s">
        <v>29</v>
      </c>
      <c r="B19" s="119"/>
      <c r="C19" s="119"/>
      <c r="D19" s="119"/>
      <c r="E19" s="120"/>
      <c r="G19" s="118" t="s">
        <v>28</v>
      </c>
      <c r="H19" s="119"/>
      <c r="I19" s="119"/>
      <c r="J19" s="120"/>
    </row>
    <row r="20" spans="1:10" x14ac:dyDescent="0.2">
      <c r="A20" s="45"/>
      <c r="E20" s="44"/>
      <c r="G20" s="45"/>
      <c r="J20" s="44"/>
    </row>
    <row r="21" spans="1:10" ht="33" customHeight="1" x14ac:dyDescent="0.2">
      <c r="A21" s="17" t="s">
        <v>27</v>
      </c>
      <c r="B21" s="144" t="str">
        <f>'Commercial Invoice'!B17</f>
        <v>ALLIANCE FOR CHILDREN EVERYWHERE Malawi</v>
      </c>
      <c r="C21" s="144"/>
      <c r="D21" s="144"/>
      <c r="E21" s="15"/>
      <c r="F21" s="59"/>
      <c r="G21" s="17" t="s">
        <v>27</v>
      </c>
      <c r="H21" s="144" t="str">
        <f>'Commercial Invoice'!H17</f>
        <v>Universal Freight Solutions</v>
      </c>
      <c r="I21" s="144"/>
      <c r="J21" s="170"/>
    </row>
    <row r="22" spans="1:10" x14ac:dyDescent="0.2">
      <c r="A22" s="180" t="s">
        <v>26</v>
      </c>
      <c r="B22" s="152" t="str">
        <f>'Commercial Invoice'!B18</f>
        <v>Box 2017 Lilongwe 
Lilongwe MALAWI 265</v>
      </c>
      <c r="C22" s="152"/>
      <c r="D22" s="152"/>
      <c r="E22" s="153"/>
      <c r="F22" s="59"/>
      <c r="G22" s="180" t="s">
        <v>26</v>
      </c>
      <c r="H22" s="152" t="str">
        <f>'Commercial Invoice'!H18</f>
        <v>Opposite KUHES Kameza, Along M1 Road, Blantyre, Malawi</v>
      </c>
      <c r="I22" s="152"/>
      <c r="J22" s="153"/>
    </row>
    <row r="23" spans="1:10" ht="37" customHeight="1" x14ac:dyDescent="0.2">
      <c r="A23" s="180"/>
      <c r="B23" s="152"/>
      <c r="C23" s="152"/>
      <c r="D23" s="152"/>
      <c r="E23" s="153"/>
      <c r="F23" s="59"/>
      <c r="G23" s="180"/>
      <c r="H23" s="152"/>
      <c r="I23" s="152"/>
      <c r="J23" s="153"/>
    </row>
    <row r="24" spans="1:10" x14ac:dyDescent="0.2">
      <c r="A24" s="17" t="s">
        <v>25</v>
      </c>
      <c r="B24" s="145" t="str">
        <f>'Commercial Invoice'!B19</f>
        <v>Chisangalalo Ntonio</v>
      </c>
      <c r="C24" s="145"/>
      <c r="D24" s="145"/>
      <c r="E24" s="15"/>
      <c r="F24" s="59"/>
      <c r="G24" s="17" t="s">
        <v>25</v>
      </c>
      <c r="H24" s="145" t="str">
        <f>'Commercial Invoice'!H19</f>
        <v>Macwilliam Mhone</v>
      </c>
      <c r="I24" s="145"/>
      <c r="J24" s="154"/>
    </row>
    <row r="25" spans="1:10" x14ac:dyDescent="0.2">
      <c r="A25" s="17" t="s">
        <v>24</v>
      </c>
      <c r="B25" s="145" t="str">
        <f>'Commercial Invoice'!B20</f>
        <v>chisangalalo@childreneverywhere.org</v>
      </c>
      <c r="C25" s="145"/>
      <c r="D25" s="145"/>
      <c r="E25" s="15"/>
      <c r="F25" s="59"/>
      <c r="G25" s="17" t="s">
        <v>24</v>
      </c>
      <c r="H25" s="145" t="str">
        <f>'Commercial Invoice'!H20</f>
        <v>info@universal-freight.com</v>
      </c>
      <c r="I25" s="145"/>
      <c r="J25" s="154"/>
    </row>
    <row r="26" spans="1:10" x14ac:dyDescent="0.2">
      <c r="A26" s="17" t="s">
        <v>23</v>
      </c>
      <c r="B26" s="121" t="str">
        <f>'Commercial Invoice'!B21</f>
        <v xml:space="preserve"> +265995894132</v>
      </c>
      <c r="C26" s="145"/>
      <c r="D26" s="145"/>
      <c r="E26" s="15"/>
      <c r="F26" s="59"/>
      <c r="G26" s="17" t="s">
        <v>23</v>
      </c>
      <c r="H26" s="121" t="str">
        <f>'Commercial Invoice'!H21</f>
        <v>+265 999 598 559</v>
      </c>
      <c r="I26" s="145"/>
      <c r="J26" s="154"/>
    </row>
    <row r="27" spans="1:10" x14ac:dyDescent="0.2">
      <c r="A27" s="12"/>
      <c r="B27" s="159"/>
      <c r="C27" s="159"/>
      <c r="D27" s="159"/>
      <c r="E27" s="160"/>
      <c r="F27" s="58"/>
      <c r="G27" s="12"/>
      <c r="H27" s="159"/>
      <c r="I27" s="159"/>
      <c r="J27" s="160"/>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44" t="s">
        <v>52</v>
      </c>
      <c r="B30" s="144"/>
      <c r="C30" s="144"/>
      <c r="D30" s="144"/>
      <c r="E30" s="144"/>
      <c r="F30" s="144"/>
      <c r="G30" s="144"/>
      <c r="H30" s="144"/>
      <c r="I30" s="144"/>
      <c r="J30" s="144"/>
    </row>
    <row r="31" spans="1:10" x14ac:dyDescent="0.2">
      <c r="A31" s="64"/>
      <c r="B31" s="64"/>
      <c r="C31" s="64"/>
      <c r="D31" s="64"/>
      <c r="E31" s="64"/>
      <c r="F31" s="64"/>
      <c r="G31" s="64"/>
      <c r="H31" s="64"/>
      <c r="I31" s="64"/>
      <c r="J31" s="64"/>
    </row>
    <row r="32" spans="1:10" x14ac:dyDescent="0.2">
      <c r="A32" s="144" t="s">
        <v>37</v>
      </c>
      <c r="B32" s="144"/>
      <c r="C32" s="144"/>
      <c r="D32" s="144"/>
      <c r="E32" s="144"/>
      <c r="F32" s="144"/>
      <c r="G32" s="144"/>
      <c r="H32" s="144"/>
      <c r="I32" s="144"/>
      <c r="J32" s="144"/>
    </row>
    <row r="33" spans="1:10" x14ac:dyDescent="0.2">
      <c r="A33" s="144"/>
      <c r="B33" s="144"/>
      <c r="C33" s="144"/>
      <c r="D33" s="144"/>
      <c r="E33" s="144"/>
      <c r="F33" s="144"/>
      <c r="G33" s="144"/>
      <c r="H33" s="144"/>
      <c r="I33" s="144"/>
      <c r="J33" s="144"/>
    </row>
    <row r="34" spans="1:10" x14ac:dyDescent="0.2">
      <c r="A34" s="144"/>
      <c r="B34" s="144"/>
      <c r="C34" s="144"/>
      <c r="D34" s="144"/>
      <c r="E34" s="144"/>
      <c r="F34" s="144"/>
      <c r="G34" s="144"/>
      <c r="H34" s="144"/>
      <c r="I34" s="144"/>
      <c r="J34" s="144"/>
    </row>
    <row r="36" spans="1:10" x14ac:dyDescent="0.2">
      <c r="A36" s="144" t="s">
        <v>36</v>
      </c>
      <c r="B36" s="144"/>
      <c r="C36" s="144"/>
      <c r="D36" s="144"/>
      <c r="E36" s="144"/>
      <c r="F36" s="144"/>
      <c r="G36" s="144"/>
      <c r="H36" s="144"/>
      <c r="I36" s="144"/>
      <c r="J36" s="144"/>
    </row>
    <row r="37" spans="1:10" x14ac:dyDescent="0.2">
      <c r="A37" s="144"/>
      <c r="B37" s="144"/>
      <c r="C37" s="144"/>
      <c r="D37" s="144"/>
      <c r="E37" s="144"/>
      <c r="F37" s="144"/>
      <c r="G37" s="144"/>
      <c r="H37" s="144"/>
      <c r="I37" s="144"/>
      <c r="J37" s="144"/>
    </row>
    <row r="38" spans="1:10" x14ac:dyDescent="0.2">
      <c r="A38" s="144"/>
      <c r="B38" s="144"/>
      <c r="C38" s="144"/>
      <c r="D38" s="144"/>
      <c r="E38" s="144"/>
      <c r="F38" s="144"/>
      <c r="G38" s="144"/>
      <c r="H38" s="144"/>
      <c r="I38" s="144"/>
      <c r="J38" s="144"/>
    </row>
    <row r="40" spans="1:10" x14ac:dyDescent="0.2">
      <c r="A40" t="s">
        <v>35</v>
      </c>
    </row>
    <row r="44" spans="1:10" x14ac:dyDescent="0.2">
      <c r="A44" s="88"/>
      <c r="B44" s="88"/>
      <c r="C44" s="88"/>
      <c r="D44" s="88"/>
    </row>
    <row r="45" spans="1:10" ht="31" customHeight="1" x14ac:dyDescent="0.2">
      <c r="A45" s="176" t="s">
        <v>70</v>
      </c>
      <c r="B45" s="176"/>
      <c r="C45" s="176"/>
    </row>
    <row r="46" spans="1:10" ht="18" customHeight="1" x14ac:dyDescent="0.2"/>
    <row r="47" spans="1:10" ht="29" customHeight="1" x14ac:dyDescent="0.2">
      <c r="A47" s="173" t="s">
        <v>20</v>
      </c>
      <c r="B47" s="174"/>
      <c r="C47" s="174"/>
      <c r="D47" s="174"/>
      <c r="E47" s="175"/>
      <c r="G47" s="173" t="s">
        <v>19</v>
      </c>
      <c r="H47" s="174"/>
      <c r="I47" s="174"/>
      <c r="J47" s="175"/>
    </row>
    <row r="48" spans="1:10" ht="29" customHeight="1" x14ac:dyDescent="0.2">
      <c r="A48" s="20" t="s">
        <v>18</v>
      </c>
      <c r="B48" s="171" t="str">
        <f>'Commercial Invoice'!B28:D28</f>
        <v>S26002</v>
      </c>
      <c r="C48" s="171"/>
      <c r="D48" s="171"/>
      <c r="E48" s="172"/>
      <c r="G48" s="17" t="s">
        <v>17</v>
      </c>
      <c r="H48" s="145" t="str">
        <f>'Commercial Invoice'!H28</f>
        <v>CMA CGM RIMBAUD</v>
      </c>
      <c r="I48" s="145"/>
      <c r="J48" s="154"/>
    </row>
    <row r="49" spans="1:10" ht="29" customHeight="1" x14ac:dyDescent="0.2">
      <c r="A49" s="17" t="s">
        <v>16</v>
      </c>
      <c r="B49" s="121" t="str">
        <f>'Commercial Invoice'!B29:D29</f>
        <v>000268</v>
      </c>
      <c r="C49" s="121"/>
      <c r="D49" s="121"/>
      <c r="E49" s="122"/>
      <c r="G49" s="17" t="s">
        <v>15</v>
      </c>
      <c r="H49" s="145" t="str">
        <f>'Commercial Invoice'!H29</f>
        <v>0INM6E1MA</v>
      </c>
      <c r="I49" s="145"/>
      <c r="J49" s="154"/>
    </row>
    <row r="50" spans="1:10" ht="29" customHeight="1" x14ac:dyDescent="0.2">
      <c r="A50" s="17" t="s">
        <v>14</v>
      </c>
      <c r="B50" s="121" t="str">
        <f>'Commercial Invoice'!B30:D30</f>
        <v>NAM8417025</v>
      </c>
      <c r="C50" s="121"/>
      <c r="D50" s="121"/>
      <c r="E50" s="122"/>
      <c r="G50" s="17" t="s">
        <v>13</v>
      </c>
      <c r="H50" s="145" t="str">
        <f>'Commercial Invoice'!H30</f>
        <v>New York</v>
      </c>
      <c r="I50" s="145"/>
      <c r="J50" s="154"/>
    </row>
    <row r="51" spans="1:10" ht="29" customHeight="1" x14ac:dyDescent="0.2">
      <c r="A51" s="17"/>
      <c r="B51" s="121"/>
      <c r="C51" s="121"/>
      <c r="D51" s="121"/>
      <c r="E51" s="122"/>
      <c r="G51" s="17" t="s">
        <v>11</v>
      </c>
      <c r="H51" s="155" t="str">
        <f>'Commercial Invoice'!H31</f>
        <v>Dar Es Salaam</v>
      </c>
      <c r="I51" s="155"/>
      <c r="J51" s="156"/>
    </row>
    <row r="52" spans="1:10" ht="23" customHeight="1" x14ac:dyDescent="0.2">
      <c r="A52" s="17"/>
      <c r="B52" s="145"/>
      <c r="C52" s="145"/>
      <c r="D52" s="16"/>
      <c r="E52" s="15"/>
      <c r="G52" s="177" t="s">
        <v>8</v>
      </c>
      <c r="H52" s="178"/>
      <c r="I52" s="178"/>
      <c r="J52" s="179"/>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5"/>
      <c r="B8" s="105"/>
      <c r="C8" s="105"/>
      <c r="D8" s="51"/>
    </row>
    <row r="9" spans="1:11" ht="21" x14ac:dyDescent="0.2">
      <c r="A9" s="106" t="s">
        <v>48</v>
      </c>
      <c r="B9" s="106"/>
      <c r="C9" s="106"/>
      <c r="D9" s="106"/>
      <c r="E9" s="106"/>
      <c r="F9" s="106"/>
      <c r="G9" s="106"/>
      <c r="H9" s="106"/>
      <c r="I9" s="106"/>
      <c r="J9" s="106"/>
    </row>
    <row r="10" spans="1:11" ht="21" x14ac:dyDescent="0.2">
      <c r="A10" s="50"/>
      <c r="B10" s="50"/>
      <c r="C10" s="50"/>
      <c r="D10" s="50"/>
      <c r="E10" s="50"/>
      <c r="F10" s="50"/>
      <c r="G10" s="50"/>
      <c r="H10" s="50"/>
      <c r="I10" s="50"/>
      <c r="J10" s="50"/>
    </row>
    <row r="11" spans="1:11" ht="23" customHeight="1" x14ac:dyDescent="0.2">
      <c r="A11" s="49" t="s">
        <v>50</v>
      </c>
      <c r="B11" s="90" t="str">
        <f>'Commercial Invoice'!B11</f>
        <v>March 31, 2026</v>
      </c>
    </row>
    <row r="12" spans="1:11" x14ac:dyDescent="0.2">
      <c r="B12" s="48"/>
    </row>
    <row r="13" spans="1:11" ht="17" x14ac:dyDescent="0.2">
      <c r="A13" s="87" t="s">
        <v>18</v>
      </c>
      <c r="B13" s="99" t="str">
        <f>'Commercial Invoice'!B28:D28</f>
        <v>S26002</v>
      </c>
      <c r="C13" s="99"/>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7" t="s">
        <v>29</v>
      </c>
      <c r="B17" s="108"/>
      <c r="C17" s="108"/>
      <c r="D17" s="108"/>
      <c r="E17" s="109"/>
      <c r="F17" s="65"/>
      <c r="G17" s="107" t="s">
        <v>28</v>
      </c>
      <c r="H17" s="108"/>
      <c r="I17" s="108"/>
      <c r="J17" s="109"/>
    </row>
    <row r="18" spans="1:10" x14ac:dyDescent="0.2">
      <c r="A18" s="80"/>
      <c r="B18" s="65"/>
      <c r="C18" s="65"/>
      <c r="D18" s="65"/>
      <c r="E18" s="81"/>
      <c r="F18" s="65"/>
      <c r="G18" s="80"/>
      <c r="H18" s="79"/>
      <c r="I18" s="79"/>
      <c r="J18" s="78"/>
    </row>
    <row r="19" spans="1:10" ht="33" customHeight="1" x14ac:dyDescent="0.2">
      <c r="A19" s="76" t="s">
        <v>27</v>
      </c>
      <c r="B19" s="99" t="str">
        <f>'Commercial Invoice'!B17</f>
        <v>ALLIANCE FOR CHILDREN EVERYWHERE Malawi</v>
      </c>
      <c r="C19" s="99"/>
      <c r="D19" s="99"/>
      <c r="E19" s="100"/>
      <c r="F19" s="77"/>
      <c r="G19" s="76" t="s">
        <v>27</v>
      </c>
      <c r="H19" s="92" t="str">
        <f>'Commercial Invoice'!H17</f>
        <v>Universal Freight Solutions</v>
      </c>
      <c r="I19" s="92"/>
      <c r="J19" s="101"/>
    </row>
    <row r="20" spans="1:10" x14ac:dyDescent="0.2">
      <c r="A20" s="102" t="s">
        <v>26</v>
      </c>
      <c r="B20" s="94" t="str">
        <f>'Commercial Invoice'!B18</f>
        <v>Box 2017 Lilongwe 
Lilongwe MALAWI 265</v>
      </c>
      <c r="C20" s="94"/>
      <c r="D20" s="94"/>
      <c r="E20" s="95"/>
      <c r="F20" s="74"/>
      <c r="G20" s="102" t="s">
        <v>26</v>
      </c>
      <c r="H20" s="103" t="str">
        <f>'Commercial Invoice'!H18</f>
        <v>Opposite KUHES Kameza, Along M1 Road, Blantyre, Malawi</v>
      </c>
      <c r="I20" s="103"/>
      <c r="J20" s="104"/>
    </row>
    <row r="21" spans="1:10" ht="29" customHeight="1" x14ac:dyDescent="0.2">
      <c r="A21" s="102"/>
      <c r="B21" s="94"/>
      <c r="C21" s="94"/>
      <c r="D21" s="94"/>
      <c r="E21" s="95"/>
      <c r="F21" s="74"/>
      <c r="G21" s="102"/>
      <c r="H21" s="103"/>
      <c r="I21" s="103"/>
      <c r="J21" s="104"/>
    </row>
    <row r="22" spans="1:10" ht="18" customHeight="1" x14ac:dyDescent="0.2">
      <c r="A22" s="76" t="s">
        <v>25</v>
      </c>
      <c r="B22" s="99" t="str">
        <f>'Commercial Invoice'!B19</f>
        <v>Chisangalalo Ntonio</v>
      </c>
      <c r="C22" s="99"/>
      <c r="D22" s="99"/>
      <c r="E22" s="100"/>
      <c r="F22" s="77"/>
      <c r="G22" s="76" t="s">
        <v>25</v>
      </c>
      <c r="H22" s="92" t="str">
        <f>'Commercial Invoice'!H19</f>
        <v>Macwilliam Mhone</v>
      </c>
      <c r="I22" s="92"/>
      <c r="J22" s="101"/>
    </row>
    <row r="23" spans="1:10" ht="22" customHeight="1" x14ac:dyDescent="0.2">
      <c r="A23" s="76" t="s">
        <v>24</v>
      </c>
      <c r="B23" s="99" t="str">
        <f>'Commercial Invoice'!B20</f>
        <v>chisangalalo@childreneverywhere.org</v>
      </c>
      <c r="C23" s="99"/>
      <c r="D23" s="99"/>
      <c r="E23" s="100"/>
      <c r="F23" s="77"/>
      <c r="G23" s="76" t="s">
        <v>24</v>
      </c>
      <c r="H23" s="92" t="str">
        <f>'Commercial Invoice'!H20</f>
        <v>info@universal-freight.com</v>
      </c>
      <c r="I23" s="92"/>
      <c r="J23" s="101"/>
    </row>
    <row r="24" spans="1:10" x14ac:dyDescent="0.2">
      <c r="A24" s="76" t="s">
        <v>23</v>
      </c>
      <c r="B24" s="99" t="str">
        <f>'Commercial Invoice'!B21</f>
        <v xml:space="preserve"> +265995894132</v>
      </c>
      <c r="C24" s="99"/>
      <c r="D24" s="99"/>
      <c r="E24" s="100"/>
      <c r="F24" s="77"/>
      <c r="G24" s="76" t="s">
        <v>23</v>
      </c>
      <c r="H24" s="99" t="str">
        <f>'Commercial Invoice'!H21</f>
        <v>+265 999 598 559</v>
      </c>
      <c r="I24" s="92"/>
      <c r="J24" s="101"/>
    </row>
    <row r="25" spans="1:10" x14ac:dyDescent="0.2">
      <c r="A25" s="75"/>
      <c r="B25" s="94"/>
      <c r="C25" s="94"/>
      <c r="D25" s="94"/>
      <c r="E25" s="95"/>
      <c r="F25" s="74"/>
      <c r="G25" s="75"/>
      <c r="H25" s="94"/>
      <c r="I25" s="94"/>
      <c r="J25" s="95"/>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Malawi</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92" t="s">
        <v>47</v>
      </c>
      <c r="B30" s="92"/>
      <c r="C30" s="92"/>
      <c r="D30" s="97" t="str">
        <f>'Commercial Invoice'!D37</f>
        <v>30 PALLET(S) OF (1080 BOXES) OF DONATED CARGO: DEHYDRATED RICE MANNA PACKS (4.1kg bags)  FOR HUMANITARIAN ASSISTANCE. THIS SHIPMENT IS A DONATION FOR RELIEF OR CHARITY ONLY. NOT TO BE RESOLD. NOT FOR EXCHANGE FOR PROFIT OR GAIN. NO COMMERCIAL VALUE.</v>
      </c>
      <c r="E30" s="97"/>
      <c r="F30" s="97"/>
      <c r="G30" s="97"/>
      <c r="H30" s="97"/>
      <c r="I30" s="97"/>
      <c r="J30" s="97"/>
    </row>
    <row r="31" spans="1:10" ht="16" customHeight="1" x14ac:dyDescent="0.2">
      <c r="A31" s="66"/>
      <c r="B31" s="66"/>
      <c r="C31" s="66"/>
      <c r="D31" s="68"/>
      <c r="E31" s="68"/>
      <c r="F31" s="68"/>
      <c r="G31" s="68"/>
      <c r="H31" s="68"/>
      <c r="I31" s="68"/>
      <c r="J31" s="68"/>
    </row>
    <row r="32" spans="1:10" ht="14" customHeight="1" x14ac:dyDescent="0.2">
      <c r="A32" s="92" t="s">
        <v>46</v>
      </c>
      <c r="B32" s="92"/>
      <c r="C32" s="68" t="str">
        <f>'Commercial Invoice'!A37</f>
        <v>BMOU4385113</v>
      </c>
      <c r="D32" s="68" t="s">
        <v>45</v>
      </c>
      <c r="E32" s="98" t="str">
        <f>'Commercial Invoice'!C37</f>
        <v>A1994002</v>
      </c>
      <c r="F32" s="98"/>
      <c r="G32" s="67"/>
      <c r="H32" s="67"/>
      <c r="I32" s="67"/>
      <c r="J32" s="67"/>
    </row>
    <row r="33" spans="1:10" x14ac:dyDescent="0.2">
      <c r="A33" s="66"/>
      <c r="B33" s="66"/>
      <c r="C33" s="66"/>
      <c r="D33" s="66"/>
      <c r="E33" s="66"/>
      <c r="F33" s="66"/>
      <c r="G33" s="66"/>
      <c r="H33" s="66"/>
      <c r="I33" s="66"/>
      <c r="J33" s="66"/>
    </row>
    <row r="34" spans="1:10" ht="15" customHeight="1" x14ac:dyDescent="0.2">
      <c r="A34" s="92" t="s">
        <v>44</v>
      </c>
      <c r="B34" s="92"/>
      <c r="C34" s="92"/>
      <c r="D34" s="92"/>
      <c r="E34" s="92"/>
      <c r="F34" s="92"/>
      <c r="G34" s="92"/>
      <c r="H34" s="92"/>
      <c r="I34" s="92"/>
      <c r="J34" s="92"/>
    </row>
    <row r="35" spans="1:10" x14ac:dyDescent="0.2">
      <c r="A35" s="92"/>
      <c r="B35" s="92"/>
      <c r="C35" s="92"/>
      <c r="D35" s="92"/>
      <c r="E35" s="92"/>
      <c r="F35" s="92"/>
      <c r="G35" s="92"/>
      <c r="H35" s="92"/>
      <c r="I35" s="92"/>
      <c r="J35" s="92"/>
    </row>
    <row r="36" spans="1:10" x14ac:dyDescent="0.2">
      <c r="A36" s="92"/>
      <c r="B36" s="92"/>
      <c r="C36" s="92"/>
      <c r="D36" s="92"/>
      <c r="E36" s="92"/>
      <c r="F36" s="92"/>
      <c r="G36" s="92"/>
      <c r="H36" s="92"/>
      <c r="I36" s="92"/>
      <c r="J36" s="92"/>
    </row>
    <row r="37" spans="1:10" x14ac:dyDescent="0.2">
      <c r="A37" s="66"/>
      <c r="B37" s="66"/>
      <c r="C37" s="66"/>
      <c r="D37" s="66"/>
      <c r="E37" s="66"/>
      <c r="F37" s="66"/>
      <c r="G37" s="66"/>
      <c r="H37" s="66"/>
      <c r="I37" s="66"/>
      <c r="J37" s="66"/>
    </row>
    <row r="38" spans="1:10" ht="15" customHeight="1" x14ac:dyDescent="0.2">
      <c r="A38" s="96" t="s">
        <v>43</v>
      </c>
      <c r="B38" s="96"/>
      <c r="C38" s="96"/>
      <c r="D38" s="96"/>
      <c r="E38" s="96"/>
      <c r="F38" s="96"/>
      <c r="G38" s="96"/>
      <c r="H38" s="96"/>
      <c r="I38" s="96"/>
      <c r="J38" s="96"/>
    </row>
    <row r="39" spans="1:10" x14ac:dyDescent="0.2">
      <c r="A39" s="96"/>
      <c r="B39" s="96"/>
      <c r="C39" s="96"/>
      <c r="D39" s="96"/>
      <c r="E39" s="96"/>
      <c r="F39" s="96"/>
      <c r="G39" s="96"/>
      <c r="H39" s="96"/>
      <c r="I39" s="96"/>
      <c r="J39" s="96"/>
    </row>
    <row r="40" spans="1:10" x14ac:dyDescent="0.2">
      <c r="A40" s="66"/>
      <c r="B40" s="66"/>
      <c r="C40" s="66"/>
      <c r="D40" s="66"/>
      <c r="E40" s="66"/>
      <c r="F40" s="66"/>
      <c r="G40" s="66"/>
      <c r="H40" s="66"/>
      <c r="I40" s="66"/>
      <c r="J40" s="66"/>
    </row>
    <row r="41" spans="1:10" ht="15" customHeight="1" x14ac:dyDescent="0.2">
      <c r="A41" s="92" t="s">
        <v>42</v>
      </c>
      <c r="B41" s="92"/>
      <c r="C41" s="92"/>
      <c r="D41" s="92"/>
      <c r="E41" s="92"/>
      <c r="F41" s="92"/>
      <c r="G41" s="92"/>
      <c r="H41" s="92"/>
      <c r="I41" s="92"/>
      <c r="J41" s="92"/>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1" customHeight="1" x14ac:dyDescent="0.2">
      <c r="A49" s="93" t="s">
        <v>70</v>
      </c>
      <c r="B49" s="93"/>
      <c r="C49" s="93"/>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c95b7ca8-b57e-45ad-a0d6-40c1b64f5a16"/>
    <ds:schemaRef ds:uri="http://schemas.microsoft.com/office/2006/metadata/properties"/>
    <ds:schemaRef ds:uri="96f2e6f6-d09e-4761-8f92-782a2eef91e0"/>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4772C4C-1D77-4ED0-875D-B2416EC4D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2026-04-08T20:33:20Z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