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02/S25002-Supplement docs/"/>
    </mc:Choice>
  </mc:AlternateContent>
  <xr:revisionPtr revIDLastSave="22" documentId="13_ncr:1_{06F92A37-4661-A145-9742-996664F4DAE2}" xr6:coauthVersionLast="47" xr6:coauthVersionMax="47" xr10:uidLastSave="{7FA99C6F-BCD3-3545-8AA2-9BEAC1437629}"/>
  <bookViews>
    <workbookView xWindow="0" yWindow="68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<sst xmlns="http://schemas.openxmlformats.org/spreadsheetml/2006/main" count="164" uniqueCount="76">
  <si>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</si>
  <si>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</si>
  <si>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</si>
  <si>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</si>
  <si>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</si>
  <si>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</si>
  <si>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</si>
  <si>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</si>
  <si>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</si>
  <si>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</si>
  <si>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</si>
  <si>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</si>
  <si>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</si>
  <si>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</si>
  <si>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</si>
  <si>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</si>
  <si>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</si>
  <si>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</si>
  <si>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</si>
  <si>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</si>
  <si>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</si>
  <si>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</si>
  <si>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</si>
  <si>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</si>
  <si>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</si>
  <si>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</si>
  <si>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</si>
  <si>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</si>
  <si>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</si>
  <si>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</si>
  <si>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</si>
  <si>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</si>
  <si>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</si>
  <si>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</si>
  <si>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</si>
  <si>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</si>
  <si>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</si>
  <si>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</si>
  <si>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</si>
  <si>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</si>
  <si>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</si>
  <si>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</si>
  <si>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</si>
  <si>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</si>
  <si>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</si>
  <si>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</si>
  <si>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</si>
  <si>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</si>
  <si>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</si>
  <si>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</si>
  <si>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</si>
  <si>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</si>
  <si>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</si>
  <si>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</si>
  <si>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Weight (Kgs)</t>
  </si>
  <si>
    <t>Youth With a Mission Burundi - (YWAMBU)</t>
  </si>
  <si>
    <t>Ramba, Kabezi
Bujumbura, BDI</t>
  </si>
  <si>
    <t>Jagen Gouramari Nzunguri</t>
  </si>
  <si>
    <t>jagenruthmission@gmail.com</t>
  </si>
  <si>
    <t>+257 7993 6393</t>
  </si>
  <si>
    <t>Magellan Logistics Tanzania Limited</t>
  </si>
  <si>
    <t>Floor 23, PSPF Twin Towers, Mission Street
P.O. BOX 934
Dar es Salaam, TZA</t>
  </si>
  <si>
    <t>Krishna Kumar</t>
  </si>
  <si>
    <t>documentationtanzania@
magellanlogisticsafrica.com</t>
  </si>
  <si>
    <t>+255-222121568</t>
  </si>
  <si>
    <t>DAR ES SALAAM</t>
  </si>
  <si>
    <t>April 11, 2025</t>
  </si>
  <si>
    <t>S25002</t>
  </si>
  <si>
    <t>CMAU9163256</t>
  </si>
  <si>
    <t>A1580613</t>
  </si>
  <si>
    <t>30 PALLET(S) OF (1080 BOXES) OF DONATED CARGO: DEHYDRATED RICE MANNA PACKS (16.4KG BAGS) FOR HUMANITARIAN ASSISTANCE. THIS SHIPMENT IS A DONATION FOR RELIEF OR CHARITY ONLY. NOT TO BE RESOLD. NOT FOR EXCHANGE FOR PROFIT OR GAIN. NO COMMERCIAL VALUE.</t>
  </si>
  <si>
    <t>Director,  Humanitarian Aid, Josh Brewer</t>
  </si>
  <si>
    <t>NAM7644403</t>
  </si>
  <si>
    <t>CMA CGM LA SCALA</t>
  </si>
  <si>
    <t>NORFOLK</t>
  </si>
  <si>
    <t>0INJCE1MA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</si>
</sst>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0" fontId="2" fillId="0" borderId="0" xfId="0" applyFont="1" applyAlignment="1">
      <alignment horizontal="left" vertical="center"/>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3"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ocumentationtanzania@magellanlogisticsafrica.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3" zoomScaleNormal="100" workbookViewId="0">
      <selection activeCell="D37" sqref="D37:H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49</v>
      </c>
      <c r="B11" s="99" t="s">
        <v>66</v>
      </c>
      <c r="C11" s="99"/>
    </row>
    <row r="12" spans="1:10" x14ac:dyDescent="0.2">
      <c r="B12" s="48"/>
    </row>
    <row r="14" spans="1:10" x14ac:dyDescent="0.2">
      <c r="A14" s="26"/>
      <c r="B14" s="25"/>
      <c r="C14" s="25"/>
      <c r="D14" s="47"/>
      <c r="G14" s="26"/>
      <c r="H14" s="25"/>
      <c r="I14" s="25"/>
      <c r="J14" s="24"/>
    </row>
    <row r="15" spans="1:10" x14ac:dyDescent="0.2">
      <c r="A15" s="103" t="s">
        <v>28</v>
      </c>
      <c r="B15" s="104"/>
      <c r="C15" s="104"/>
      <c r="D15" s="115"/>
      <c r="E15" s="22"/>
      <c r="G15" s="103" t="s">
        <v>27</v>
      </c>
      <c r="H15" s="104"/>
      <c r="I15" s="104"/>
      <c r="J15" s="105"/>
    </row>
    <row r="16" spans="1:10" x14ac:dyDescent="0.2">
      <c r="A16" s="45"/>
      <c r="D16" s="46"/>
      <c r="G16" s="45"/>
      <c r="J16" s="44"/>
    </row>
    <row r="17" spans="1:10" ht="32" customHeight="1" x14ac:dyDescent="0.2">
      <c r="A17" s="12" t="s">
        <v>26</v>
      </c>
      <c r="B17" s="112" t="s">
        <v>55</v>
      </c>
      <c r="C17" s="112"/>
      <c r="D17" s="43"/>
      <c r="E17" s="42"/>
      <c r="F17" s="22"/>
      <c r="G17" s="12" t="s">
        <v>26</v>
      </c>
      <c r="H17" s="112" t="s">
        <v>60</v>
      </c>
      <c r="I17" s="112"/>
      <c r="J17" s="114"/>
    </row>
    <row r="18" spans="1:10" ht="45" customHeight="1" x14ac:dyDescent="0.2">
      <c r="A18" s="12" t="s">
        <v>25</v>
      </c>
      <c r="B18" s="112" t="s">
        <v>56</v>
      </c>
      <c r="C18" s="112"/>
      <c r="D18" s="113"/>
      <c r="F18" s="41"/>
      <c r="G18" s="12" t="s">
        <v>25</v>
      </c>
      <c r="H18" s="112" t="s">
        <v>61</v>
      </c>
      <c r="I18" s="112"/>
      <c r="J18" s="113"/>
    </row>
    <row r="19" spans="1:10" ht="23" customHeight="1" x14ac:dyDescent="0.2">
      <c r="A19" s="12" t="s">
        <v>24</v>
      </c>
      <c r="B19" s="94" t="s">
        <v>57</v>
      </c>
      <c r="C19" s="94"/>
      <c r="D19" s="95"/>
      <c r="E19" s="40"/>
      <c r="F19" s="35"/>
      <c r="G19" s="12" t="s">
        <v>24</v>
      </c>
      <c r="H19" s="94" t="s">
        <v>62</v>
      </c>
      <c r="I19" s="94"/>
      <c r="J19" s="95"/>
    </row>
    <row r="20" spans="1:10" ht="33" customHeight="1" x14ac:dyDescent="0.2">
      <c r="A20" s="12" t="s">
        <v>23</v>
      </c>
      <c r="B20" s="97" t="s">
        <v>58</v>
      </c>
      <c r="C20" s="97"/>
      <c r="D20" s="98"/>
      <c r="E20" s="39"/>
      <c r="F20" s="38"/>
      <c r="G20" s="12" t="s">
        <v>23</v>
      </c>
      <c r="H20" s="96" t="s">
        <v>63</v>
      </c>
      <c r="I20" s="97"/>
      <c r="J20" s="98"/>
    </row>
    <row r="21" spans="1:10" ht="16" customHeight="1" x14ac:dyDescent="0.2">
      <c r="A21" s="12" t="s">
        <v>22</v>
      </c>
      <c r="B21" s="99" t="s">
        <v>59</v>
      </c>
      <c r="C21" s="99"/>
      <c r="D21" s="100"/>
      <c r="F21" s="37"/>
      <c r="G21" s="12" t="s">
        <v>22</v>
      </c>
      <c r="H21" s="99" t="s">
        <v>64</v>
      </c>
      <c r="I21" s="99"/>
      <c r="J21" s="100"/>
    </row>
    <row r="22" spans="1:10" x14ac:dyDescent="0.2">
      <c r="A22" s="12" t="s">
        <v>21</v>
      </c>
      <c r="B22" s="101" t="s">
        <v>50</v>
      </c>
      <c r="C22" s="101"/>
      <c r="D22" s="10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19</v>
      </c>
      <c r="B26" s="104"/>
      <c r="C26" s="104"/>
      <c r="D26" s="105"/>
      <c r="E26" s="22"/>
      <c r="F26" s="22"/>
      <c r="G26" s="103" t="s">
        <v>18</v>
      </c>
      <c r="H26" s="104"/>
      <c r="I26" s="104"/>
      <c r="J26" s="105"/>
    </row>
    <row r="27" spans="1:10" x14ac:dyDescent="0.2">
      <c r="A27" s="23"/>
      <c r="B27" s="22"/>
      <c r="C27" s="22"/>
      <c r="D27" s="21"/>
      <c r="E27" s="22"/>
      <c r="F27" s="22"/>
      <c r="G27" s="23"/>
      <c r="H27" s="22"/>
      <c r="I27" s="22"/>
      <c r="J27" s="21"/>
    </row>
    <row r="28" spans="1:10" ht="23" customHeight="1" x14ac:dyDescent="0.2">
      <c r="A28" s="20" t="s">
        <v>17</v>
      </c>
      <c r="B28" s="108" t="s">
        <v>67</v>
      </c>
      <c r="C28" s="108"/>
      <c r="D28" s="109"/>
      <c r="E28" s="19"/>
      <c r="F28" s="19"/>
      <c r="G28" s="17" t="s">
        <v>16</v>
      </c>
      <c r="H28" s="16" t="s">
        <v>73</v>
      </c>
      <c r="I28" s="16"/>
      <c r="J28" s="15"/>
    </row>
    <row r="29" spans="1:10" ht="22" customHeight="1" x14ac:dyDescent="0.2">
      <c r="A29" s="17" t="s">
        <v>15</v>
      </c>
      <c r="B29" s="106">
        <v>250434</v>
      </c>
      <c r="C29" s="106"/>
      <c r="D29" s="107"/>
      <c r="E29" s="18"/>
      <c r="F29" s="18"/>
      <c r="G29" s="17" t="s">
        <v>14</v>
      </c>
      <c r="H29" s="16" t="s">
        <v>75</v>
      </c>
      <c r="I29" s="16"/>
      <c r="J29" s="15"/>
    </row>
    <row r="30" spans="1:10" ht="22" customHeight="1" x14ac:dyDescent="0.2">
      <c r="A30" s="17" t="s">
        <v>13</v>
      </c>
      <c r="B30" s="106" t="s">
        <v>72</v>
      </c>
      <c r="C30" s="106"/>
      <c r="D30" s="107"/>
      <c r="E30" s="18"/>
      <c r="F30" s="18"/>
      <c r="G30" s="17" t="s">
        <v>12</v>
      </c>
      <c r="H30" s="93" t="s">
        <v>74</v>
      </c>
      <c r="I30" s="16"/>
      <c r="J30" s="15"/>
    </row>
    <row r="31" spans="1:10" ht="30" customHeight="1" x14ac:dyDescent="0.2">
      <c r="A31" s="17" t="s">
        <v>11</v>
      </c>
      <c r="B31" s="106" t="s">
        <v>48</v>
      </c>
      <c r="C31" s="106"/>
      <c r="D31" s="107"/>
      <c r="E31" s="18"/>
      <c r="F31" s="18"/>
      <c r="G31" s="17" t="s">
        <v>10</v>
      </c>
      <c r="H31" s="130" t="s">
        <v>65</v>
      </c>
      <c r="I31" s="131"/>
      <c r="J31" s="15"/>
    </row>
    <row r="32" spans="1:10" ht="18" customHeight="1" x14ac:dyDescent="0.2">
      <c r="A32" s="12" t="s">
        <v>9</v>
      </c>
      <c r="B32" s="129" t="s">
        <v>8</v>
      </c>
      <c r="C32" s="129"/>
      <c r="D32" s="14"/>
      <c r="E32" s="13"/>
      <c r="F32" s="13"/>
      <c r="G32" s="12"/>
      <c r="H32" s="9"/>
      <c r="I32" s="9"/>
      <c r="J32" s="11"/>
    </row>
    <row r="33" spans="1:10" ht="18" customHeight="1" x14ac:dyDescent="0.2">
      <c r="A33" s="10"/>
      <c r="B33" s="127"/>
      <c r="C33" s="127"/>
      <c r="D33" s="128"/>
      <c r="E33" s="9"/>
      <c r="F33" s="9"/>
      <c r="G33" s="121" t="s">
        <v>7</v>
      </c>
      <c r="H33" s="122"/>
      <c r="I33" s="122"/>
      <c r="J33" s="123"/>
    </row>
    <row r="34" spans="1:10" x14ac:dyDescent="0.2">
      <c r="A34" s="8"/>
      <c r="B34" s="8"/>
      <c r="C34" s="8"/>
      <c r="D34" s="8"/>
      <c r="G34" s="8"/>
      <c r="H34" s="8"/>
      <c r="I34" s="8"/>
      <c r="J34" s="8"/>
    </row>
    <row r="36" spans="1:10" ht="20" x14ac:dyDescent="0.2">
      <c r="A36" s="117" t="s">
        <v>6</v>
      </c>
      <c r="B36" s="124"/>
      <c r="C36" s="7" t="s">
        <v>5</v>
      </c>
      <c r="D36" s="116" t="s">
        <v>4</v>
      </c>
      <c r="E36" s="117"/>
      <c r="F36" s="117"/>
      <c r="G36" s="117"/>
      <c r="H36" s="118"/>
      <c r="I36" s="6" t="s">
        <v>53</v>
      </c>
      <c r="J36" s="5" t="s">
        <v>3</v>
      </c>
    </row>
    <row r="37" spans="1:10" ht="112" customHeight="1" x14ac:dyDescent="0.2">
      <c r="A37" s="125" t="s">
        <v>68</v>
      </c>
      <c r="B37" s="126"/>
      <c r="C37" s="92" t="s">
        <v>69</v>
      </c>
      <c r="D37" s="183" t="s">
        <v>70</v>
      </c>
      <c r="E37" s="119"/>
      <c r="F37" s="119"/>
      <c r="G37" s="119"/>
      <c r="H37" s="120"/>
      <c r="I37" s="91">
        <v>19288.562000000002</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4" t="str">
        <f>B11</f>
        <v>April 11, 2025</v>
      </c>
      <c r="I45" s="134"/>
      <c r="J45" s="134"/>
    </row>
    <row r="46" spans="1:10" ht="19" customHeight="1" x14ac:dyDescent="0.2">
      <c r="A46" s="132" t="s">
        <v>71</v>
      </c>
      <c r="B46" s="132"/>
      <c r="C46" s="132"/>
      <c r="D46" s="132"/>
      <c r="H46" s="133" t="s">
        <v>0</v>
      </c>
      <c r="I46" s="133"/>
      <c r="J46" s="133"/>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0"/>
      <c r="B8" s="110"/>
      <c r="C8" s="110"/>
      <c r="D8" s="51"/>
    </row>
    <row r="9" spans="1:9" ht="21" x14ac:dyDescent="0.2">
      <c r="A9" s="111" t="s">
        <v>33</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49</v>
      </c>
      <c r="B11" s="90" t="str">
        <f>'Commercial Invoice'!B11</f>
        <v>April 11, 2025</v>
      </c>
    </row>
    <row r="12" spans="1:9" x14ac:dyDescent="0.2">
      <c r="B12" s="48"/>
    </row>
    <row r="14" spans="1:9" x14ac:dyDescent="0.2">
      <c r="A14" s="26"/>
      <c r="B14" s="25"/>
      <c r="C14" s="25"/>
      <c r="D14" s="24"/>
      <c r="F14" s="26"/>
      <c r="G14" s="25"/>
      <c r="H14" s="25"/>
      <c r="I14" s="24"/>
    </row>
    <row r="15" spans="1:9" x14ac:dyDescent="0.2">
      <c r="A15" s="103" t="s">
        <v>28</v>
      </c>
      <c r="B15" s="104"/>
      <c r="C15" s="104"/>
      <c r="D15" s="105"/>
      <c r="F15" s="103" t="s">
        <v>27</v>
      </c>
      <c r="G15" s="104"/>
      <c r="H15" s="104"/>
      <c r="I15" s="105"/>
    </row>
    <row r="16" spans="1:9" x14ac:dyDescent="0.2">
      <c r="A16" s="63"/>
      <c r="B16" s="58"/>
      <c r="C16" s="58"/>
      <c r="D16" s="62"/>
      <c r="F16" s="45"/>
      <c r="G16" s="61"/>
      <c r="H16" s="61"/>
      <c r="I16" s="60"/>
    </row>
    <row r="17" spans="1:9" ht="34" customHeight="1" x14ac:dyDescent="0.2">
      <c r="A17" s="17" t="s">
        <v>26</v>
      </c>
      <c r="B17" s="130" t="str">
        <f>'Commercial Invoice'!B17</f>
        <v>Youth With a Mission Burundi - (YWAMBU)</v>
      </c>
      <c r="C17" s="130"/>
      <c r="D17" s="155"/>
      <c r="E17" s="58"/>
      <c r="F17" s="17" t="s">
        <v>26</v>
      </c>
      <c r="G17" s="130" t="str">
        <f>'Commercial Invoice'!H17</f>
        <v>Magellan Logistics Tanzania Limited</v>
      </c>
      <c r="H17" s="130"/>
      <c r="I17" s="155"/>
    </row>
    <row r="18" spans="1:9" ht="55" customHeight="1" x14ac:dyDescent="0.2">
      <c r="A18" s="12" t="s">
        <v>25</v>
      </c>
      <c r="B18" s="138" t="str">
        <f>'Commercial Invoice'!B18</f>
        <v>Ramba, Kabezi
Bujumbura, BDI</v>
      </c>
      <c r="C18" s="138"/>
      <c r="D18" s="139"/>
      <c r="E18" s="58"/>
      <c r="F18" s="12" t="s">
        <v>25</v>
      </c>
      <c r="G18" s="138" t="str">
        <f>'Commercial Invoice'!H18</f>
        <v>Floor 23, PSPF Twin Towers, Mission Street
P.O. BOX 934
Dar es Salaam, TZA</v>
      </c>
      <c r="H18" s="138"/>
      <c r="I18" s="139"/>
    </row>
    <row r="19" spans="1:9" ht="25" customHeight="1" x14ac:dyDescent="0.2">
      <c r="A19" s="17" t="s">
        <v>24</v>
      </c>
      <c r="B19" s="130" t="str">
        <f>'Commercial Invoice'!B19</f>
        <v>Jagen Gouramari Nzunguri</v>
      </c>
      <c r="C19" s="130"/>
      <c r="D19" s="155"/>
      <c r="E19" s="59"/>
      <c r="F19" s="17" t="s">
        <v>24</v>
      </c>
      <c r="G19" s="130" t="str">
        <f>'Commercial Invoice'!H19</f>
        <v>Krishna Kumar</v>
      </c>
      <c r="H19" s="130"/>
      <c r="I19" s="155"/>
    </row>
    <row r="20" spans="1:9" ht="34" customHeight="1" x14ac:dyDescent="0.2">
      <c r="A20" s="17" t="s">
        <v>23</v>
      </c>
      <c r="B20" s="130" t="str">
        <f>'Commercial Invoice'!B20</f>
        <v>jagenruthmission@gmail.com</v>
      </c>
      <c r="C20" s="130"/>
      <c r="D20" s="155"/>
      <c r="E20" s="59"/>
      <c r="F20" s="17" t="s">
        <v>23</v>
      </c>
      <c r="G20" s="130" t="str">
        <f>'Commercial Invoice'!H20</f>
        <v>documentationtanzania@
magellanlogisticsafrica.com</v>
      </c>
      <c r="H20" s="130"/>
      <c r="I20" s="155"/>
    </row>
    <row r="21" spans="1:9" x14ac:dyDescent="0.2">
      <c r="A21" s="17" t="s">
        <v>22</v>
      </c>
      <c r="B21" s="108" t="str">
        <f>'Commercial Invoice'!B21</f>
        <v>+257 7993 6393</v>
      </c>
      <c r="C21" s="108"/>
      <c r="D21" s="109"/>
      <c r="E21" s="59"/>
      <c r="F21" s="17" t="s">
        <v>22</v>
      </c>
      <c r="G21" s="108" t="str">
        <f>'Commercial Invoice'!H21</f>
        <v>+255-222121568</v>
      </c>
      <c r="H21" s="108"/>
      <c r="I21" s="109"/>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19</v>
      </c>
      <c r="B26" s="104"/>
      <c r="C26" s="104"/>
      <c r="D26" s="105"/>
      <c r="E26" s="22"/>
      <c r="F26" s="103" t="s">
        <v>18</v>
      </c>
      <c r="G26" s="104"/>
      <c r="H26" s="104"/>
      <c r="I26" s="105"/>
    </row>
    <row r="27" spans="1:9" ht="18" customHeight="1" x14ac:dyDescent="0.2">
      <c r="A27" s="23"/>
      <c r="B27" s="22"/>
      <c r="C27" s="22"/>
      <c r="D27" s="21"/>
      <c r="E27" s="22"/>
      <c r="F27" s="23"/>
      <c r="G27" s="22"/>
      <c r="H27" s="22"/>
      <c r="I27" s="21"/>
    </row>
    <row r="28" spans="1:9" ht="21" customHeight="1" x14ac:dyDescent="0.2">
      <c r="A28" s="20" t="s">
        <v>17</v>
      </c>
      <c r="B28" s="108" t="str">
        <f>'Commercial Invoice'!B28</f>
        <v>S25002</v>
      </c>
      <c r="C28" s="108"/>
      <c r="D28" s="109"/>
      <c r="E28" s="19"/>
      <c r="F28" s="17" t="s">
        <v>16</v>
      </c>
      <c r="G28" s="131" t="str">
        <f>'Commercial Invoice'!H28</f>
        <v>CMA CGM LA SCALA</v>
      </c>
      <c r="H28" s="131"/>
      <c r="I28" s="140"/>
    </row>
    <row r="29" spans="1:9" ht="22" customHeight="1" x14ac:dyDescent="0.2">
      <c r="A29" s="17" t="s">
        <v>15</v>
      </c>
      <c r="B29" s="108">
        <f>'Commercial Invoice'!B29</f>
        <v>250434</v>
      </c>
      <c r="C29" s="108"/>
      <c r="D29" s="109"/>
      <c r="E29" s="18"/>
      <c r="F29" s="17" t="s">
        <v>14</v>
      </c>
      <c r="G29" s="131" t="str">
        <f>'Commercial Invoice'!H29</f>
        <v>0INJCE1MA</v>
      </c>
      <c r="H29" s="131"/>
      <c r="I29" s="140"/>
    </row>
    <row r="30" spans="1:9" ht="23" customHeight="1" x14ac:dyDescent="0.2">
      <c r="A30" s="17" t="s">
        <v>13</v>
      </c>
      <c r="B30" s="108" t="str">
        <f>'Commercial Invoice'!B30</f>
        <v>NAM7644403</v>
      </c>
      <c r="C30" s="108"/>
      <c r="D30" s="109"/>
      <c r="E30" s="18"/>
      <c r="F30" s="17" t="s">
        <v>12</v>
      </c>
      <c r="G30" s="131" t="str">
        <f>'Commercial Invoice'!H30</f>
        <v>NORFOLK</v>
      </c>
      <c r="H30" s="131"/>
      <c r="I30" s="140"/>
    </row>
    <row r="31" spans="1:9" ht="21" customHeight="1" x14ac:dyDescent="0.2">
      <c r="A31" s="17" t="s">
        <v>11</v>
      </c>
      <c r="B31" s="108" t="str">
        <f>'Commercial Invoice'!B31</f>
        <v>NOEEI 30.37 (H)</v>
      </c>
      <c r="C31" s="108"/>
      <c r="D31" s="109"/>
      <c r="E31" s="18"/>
      <c r="F31" s="17" t="s">
        <v>10</v>
      </c>
      <c r="G31" s="141" t="str">
        <f>'Commercial Invoice'!H31</f>
        <v>DAR ES SALAAM</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7</v>
      </c>
      <c r="G33" s="153"/>
      <c r="H33" s="153"/>
      <c r="I33" s="154"/>
    </row>
    <row r="34" spans="1:9" ht="8" customHeight="1" x14ac:dyDescent="0.2">
      <c r="A34" s="55"/>
      <c r="B34" s="9"/>
      <c r="C34" s="9"/>
      <c r="D34" s="9"/>
      <c r="E34" s="9"/>
      <c r="F34" s="54"/>
      <c r="G34" s="53"/>
      <c r="H34" s="53"/>
      <c r="I34" s="53"/>
    </row>
    <row r="36" spans="1:9" ht="20" x14ac:dyDescent="0.2">
      <c r="A36" s="117" t="s">
        <v>6</v>
      </c>
      <c r="B36" s="124"/>
      <c r="C36" s="7" t="s">
        <v>5</v>
      </c>
      <c r="D36" s="116" t="s">
        <v>4</v>
      </c>
      <c r="E36" s="117"/>
      <c r="F36" s="117"/>
      <c r="G36" s="117"/>
      <c r="H36" s="118"/>
      <c r="I36" s="6" t="s">
        <v>54</v>
      </c>
    </row>
    <row r="37" spans="1:9" s="52" customFormat="1" ht="90" customHeight="1" x14ac:dyDescent="0.2">
      <c r="A37" s="150" t="str">
        <f>'Commercial Invoice'!A37</f>
        <v>CMAU9163256</v>
      </c>
      <c r="B37" s="151"/>
      <c r="C37" s="4" t="str">
        <f>'Commercial Invoice'!C37</f>
        <v>A1580613</v>
      </c>
      <c r="D37" s="147" t="str">
        <f>'Commercial Invoice'!D37</f>
        <v>30 PALLET(S) OF (1080 BOXES) OF DONATED CARGO: DEHYDRATED RICE MANNA PACKS (16.4KG BAGS) FOR HUMANITARIAN ASSISTANCE. THIS SHIPMENT IS A DONATION FOR RELIEF OR CHARITY ONLY. NOT TO BE RESOLD. NOT FOR EXCHANGE FOR PROFIT OR GAIN. NO COMMERCIAL VALUE.</v>
      </c>
      <c r="E37" s="147"/>
      <c r="F37" s="147"/>
      <c r="G37" s="147"/>
      <c r="H37" s="147"/>
      <c r="I37" s="3">
        <f>'Commercial Invoice'!I37</f>
        <v>19288.562000000002</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4" t="str">
        <f>B11</f>
        <v>April 11, 2025</v>
      </c>
      <c r="H45" s="134"/>
      <c r="I45" s="134"/>
    </row>
    <row r="46" spans="1:9" x14ac:dyDescent="0.2">
      <c r="A46" s="132" t="s">
        <v>71</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9"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0"/>
      <c r="B8" s="110"/>
      <c r="C8" s="110"/>
      <c r="D8" s="51"/>
    </row>
    <row r="9" spans="1:10" ht="21" x14ac:dyDescent="0.2">
      <c r="A9" s="111" t="s">
        <v>40</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49</v>
      </c>
      <c r="B11" s="90" t="str">
        <f>'Commercial Invoice'!B11</f>
        <v>April 11, 2025</v>
      </c>
    </row>
    <row r="12" spans="1:10" x14ac:dyDescent="0.2">
      <c r="B12" s="48"/>
    </row>
    <row r="13" spans="1:10" ht="15" customHeight="1" x14ac:dyDescent="0.2">
      <c r="A13" s="167" t="s">
        <v>39</v>
      </c>
      <c r="B13" s="167"/>
      <c r="C13" s="167"/>
      <c r="D13" s="167"/>
      <c r="E13" s="167"/>
      <c r="F13" s="167"/>
      <c r="G13" s="167"/>
    </row>
    <row r="14" spans="1:10" ht="85" customHeight="1" x14ac:dyDescent="0.2">
      <c r="A14" s="130" t="s">
        <v>38</v>
      </c>
      <c r="B14" s="130"/>
      <c r="C14" s="130"/>
      <c r="D14" s="130"/>
      <c r="E14" s="130"/>
      <c r="F14" s="130"/>
      <c r="G14" s="166" t="str">
        <f>'Commercial Invoice'!D37</f>
        <v>30 PALLET(S) OF (1080 BOXES) OF DONATED CARGO: DEHYDRATED RICE MANNA PACKS (16.4KG BAGS) FOR HUMANITARIAN ASSISTANCE. THIS SHIPMENT IS A DONATION FOR RELIEF OR CHARITY ONLY. NOT TO BE RESOLD. NOT FOR EXCHANGE FOR PROFIT OR GAIN. NO COMMERCIAL VALUE.</v>
      </c>
      <c r="H14" s="166"/>
      <c r="I14" s="166"/>
      <c r="J14" s="166"/>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3" t="s">
        <v>28</v>
      </c>
      <c r="B19" s="104"/>
      <c r="C19" s="104"/>
      <c r="D19" s="104"/>
      <c r="E19" s="105"/>
      <c r="G19" s="103" t="s">
        <v>27</v>
      </c>
      <c r="H19" s="104"/>
      <c r="I19" s="104"/>
      <c r="J19" s="105"/>
    </row>
    <row r="20" spans="1:10" x14ac:dyDescent="0.2">
      <c r="A20" s="45"/>
      <c r="E20" s="44"/>
      <c r="G20" s="45"/>
      <c r="J20" s="44"/>
    </row>
    <row r="21" spans="1:10" ht="33" customHeight="1" x14ac:dyDescent="0.2">
      <c r="A21" s="17" t="s">
        <v>26</v>
      </c>
      <c r="B21" s="130" t="str">
        <f>'Commercial Invoice'!B17</f>
        <v>Youth With a Mission Burundi - (YWAMBU)</v>
      </c>
      <c r="C21" s="130"/>
      <c r="D21" s="130"/>
      <c r="E21" s="15"/>
      <c r="F21" s="59"/>
      <c r="G21" s="17" t="s">
        <v>26</v>
      </c>
      <c r="H21" s="130" t="str">
        <f>'Commercial Invoice'!H17</f>
        <v>Magellan Logistics Tanzania Limited</v>
      </c>
      <c r="I21" s="130"/>
      <c r="J21" s="155"/>
    </row>
    <row r="22" spans="1:10" x14ac:dyDescent="0.2">
      <c r="A22" s="165" t="s">
        <v>25</v>
      </c>
      <c r="B22" s="138" t="str">
        <f>'Commercial Invoice'!B18</f>
        <v>Ramba, Kabezi
Bujumbura, BDI</v>
      </c>
      <c r="C22" s="138"/>
      <c r="D22" s="138"/>
      <c r="E22" s="139"/>
      <c r="F22" s="59"/>
      <c r="G22" s="165" t="s">
        <v>25</v>
      </c>
      <c r="H22" s="138" t="str">
        <f>'Commercial Invoice'!H18</f>
        <v>Floor 23, PSPF Twin Towers, Mission Street
P.O. BOX 934
Dar es Salaam, TZA</v>
      </c>
      <c r="I22" s="138"/>
      <c r="J22" s="139"/>
    </row>
    <row r="23" spans="1:10" ht="37" customHeight="1" x14ac:dyDescent="0.2">
      <c r="A23" s="165"/>
      <c r="B23" s="138"/>
      <c r="C23" s="138"/>
      <c r="D23" s="138"/>
      <c r="E23" s="139"/>
      <c r="F23" s="59"/>
      <c r="G23" s="165"/>
      <c r="H23" s="138"/>
      <c r="I23" s="138"/>
      <c r="J23" s="139"/>
    </row>
    <row r="24" spans="1:10" x14ac:dyDescent="0.2">
      <c r="A24" s="17" t="s">
        <v>24</v>
      </c>
      <c r="B24" s="131" t="str">
        <f>'Commercial Invoice'!B19</f>
        <v>Jagen Gouramari Nzunguri</v>
      </c>
      <c r="C24" s="131"/>
      <c r="D24" s="131"/>
      <c r="E24" s="15"/>
      <c r="F24" s="59"/>
      <c r="G24" s="17" t="s">
        <v>24</v>
      </c>
      <c r="H24" s="131" t="str">
        <f>'Commercial Invoice'!H19</f>
        <v>Krishna Kumar</v>
      </c>
      <c r="I24" s="131"/>
      <c r="J24" s="140"/>
    </row>
    <row r="25" spans="1:10" ht="34" customHeight="1" x14ac:dyDescent="0.2">
      <c r="A25" s="17" t="s">
        <v>23</v>
      </c>
      <c r="B25" s="131" t="str">
        <f>'Commercial Invoice'!B20</f>
        <v>jagenruthmission@gmail.com</v>
      </c>
      <c r="C25" s="131"/>
      <c r="D25" s="131"/>
      <c r="E25" s="15"/>
      <c r="F25" s="59"/>
      <c r="G25" s="17" t="s">
        <v>23</v>
      </c>
      <c r="H25" s="130" t="str">
        <f>'Commercial Invoice'!H20</f>
        <v>documentationtanzania@
magellanlogisticsafrica.com</v>
      </c>
      <c r="I25" s="130"/>
      <c r="J25" s="155"/>
    </row>
    <row r="26" spans="1:10" x14ac:dyDescent="0.2">
      <c r="A26" s="17" t="s">
        <v>22</v>
      </c>
      <c r="B26" s="106" t="str">
        <f>'Commercial Invoice'!B21</f>
        <v>+257 7993 6393</v>
      </c>
      <c r="C26" s="131"/>
      <c r="D26" s="131"/>
      <c r="E26" s="15"/>
      <c r="F26" s="59"/>
      <c r="G26" s="17" t="s">
        <v>22</v>
      </c>
      <c r="H26" s="106" t="str">
        <f>'Commercial Invoice'!H21</f>
        <v>+255-222121568</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52</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36</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35</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34</v>
      </c>
    </row>
    <row r="44" spans="1:10" x14ac:dyDescent="0.2">
      <c r="A44" s="88"/>
      <c r="B44" s="88"/>
      <c r="C44" s="88"/>
      <c r="D44" s="88"/>
    </row>
    <row r="45" spans="1:10" x14ac:dyDescent="0.2">
      <c r="A45" s="149" t="s">
        <v>71</v>
      </c>
      <c r="B45" s="149"/>
      <c r="C45" s="149"/>
    </row>
    <row r="47" spans="1:10" ht="29" customHeight="1" x14ac:dyDescent="0.2">
      <c r="A47" s="158" t="s">
        <v>19</v>
      </c>
      <c r="B47" s="159"/>
      <c r="C47" s="159"/>
      <c r="D47" s="159"/>
      <c r="E47" s="160"/>
      <c r="G47" s="158" t="s">
        <v>18</v>
      </c>
      <c r="H47" s="159"/>
      <c r="I47" s="159"/>
      <c r="J47" s="160"/>
    </row>
    <row r="48" spans="1:10" ht="29" customHeight="1" x14ac:dyDescent="0.2">
      <c r="A48" s="20" t="s">
        <v>17</v>
      </c>
      <c r="B48" s="156" t="str">
        <f>'Commercial Invoice'!B28:D28</f>
        <v>S25002</v>
      </c>
      <c r="C48" s="156"/>
      <c r="D48" s="156"/>
      <c r="E48" s="157"/>
      <c r="G48" s="17" t="s">
        <v>16</v>
      </c>
      <c r="H48" s="131" t="str">
        <f>'Commercial Invoice'!H28</f>
        <v>CMA CGM LA SCALA</v>
      </c>
      <c r="I48" s="131"/>
      <c r="J48" s="140"/>
    </row>
    <row r="49" spans="1:10" ht="29" customHeight="1" x14ac:dyDescent="0.2">
      <c r="A49" s="17" t="s">
        <v>15</v>
      </c>
      <c r="B49" s="106">
        <f>'Commercial Invoice'!B29:D29</f>
        <v>250434</v>
      </c>
      <c r="C49" s="106"/>
      <c r="D49" s="106"/>
      <c r="E49" s="107"/>
      <c r="G49" s="17" t="s">
        <v>14</v>
      </c>
      <c r="H49" s="131" t="str">
        <f>'Commercial Invoice'!H29</f>
        <v>0INJCE1MA</v>
      </c>
      <c r="I49" s="131"/>
      <c r="J49" s="140"/>
    </row>
    <row r="50" spans="1:10" ht="29" customHeight="1" x14ac:dyDescent="0.2">
      <c r="A50" s="17" t="s">
        <v>13</v>
      </c>
      <c r="B50" s="106" t="str">
        <f>'Commercial Invoice'!B30:D30</f>
        <v>NAM7644403</v>
      </c>
      <c r="C50" s="106"/>
      <c r="D50" s="106"/>
      <c r="E50" s="107"/>
      <c r="G50" s="17" t="s">
        <v>12</v>
      </c>
      <c r="H50" s="131" t="str">
        <f>'Commercial Invoice'!H30</f>
        <v>NORFOLK</v>
      </c>
      <c r="I50" s="131"/>
      <c r="J50" s="140"/>
    </row>
    <row r="51" spans="1:10" ht="29" customHeight="1" x14ac:dyDescent="0.2">
      <c r="A51" s="17"/>
      <c r="B51" s="106"/>
      <c r="C51" s="106"/>
      <c r="D51" s="106"/>
      <c r="E51" s="107"/>
      <c r="G51" s="17" t="s">
        <v>10</v>
      </c>
      <c r="H51" s="141" t="str">
        <f>'Commercial Invoice'!H31</f>
        <v>DAR ES SALAAM</v>
      </c>
      <c r="I51" s="141"/>
      <c r="J51" s="142"/>
    </row>
    <row r="52" spans="1:10" ht="23" customHeight="1" x14ac:dyDescent="0.2">
      <c r="A52" s="17"/>
      <c r="B52" s="131"/>
      <c r="C52" s="131"/>
      <c r="D52" s="16"/>
      <c r="E52" s="15"/>
      <c r="G52" s="161" t="s">
        <v>7</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1"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0"/>
      <c r="B8" s="110"/>
      <c r="C8" s="110"/>
      <c r="D8" s="51"/>
    </row>
    <row r="9" spans="1:11" ht="21" x14ac:dyDescent="0.2">
      <c r="A9" s="111" t="s">
        <v>47</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49</v>
      </c>
      <c r="B11" s="90" t="str">
        <f>'Commercial Invoice'!B11</f>
        <v>April 11, 2025</v>
      </c>
    </row>
    <row r="12" spans="1:11" x14ac:dyDescent="0.2">
      <c r="B12" s="48"/>
    </row>
    <row r="13" spans="1:11" ht="17" x14ac:dyDescent="0.2">
      <c r="A13" s="87" t="s">
        <v>17</v>
      </c>
      <c r="B13" s="174" t="str">
        <f>'Commercial Invoice'!B28:D28</f>
        <v>S25002</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4" t="str">
        <f>'Commercial Invoice'!B17</f>
        <v>Youth With a Mission Burundi - (YWAMBU)</v>
      </c>
      <c r="C19" s="174"/>
      <c r="D19" s="174"/>
      <c r="E19" s="175"/>
      <c r="F19" s="77"/>
      <c r="G19" s="76" t="s">
        <v>26</v>
      </c>
      <c r="H19" s="168" t="str">
        <f>'Commercial Invoice'!H17</f>
        <v>Magellan Logistics Tanzania Limited</v>
      </c>
      <c r="I19" s="168"/>
      <c r="J19" s="176"/>
    </row>
    <row r="20" spans="1:10" x14ac:dyDescent="0.2">
      <c r="A20" s="177" t="s">
        <v>25</v>
      </c>
      <c r="B20" s="170" t="str">
        <f>'Commercial Invoice'!B18</f>
        <v>Ramba, Kabezi
Bujumbura, BDI</v>
      </c>
      <c r="C20" s="170"/>
      <c r="D20" s="170"/>
      <c r="E20" s="171"/>
      <c r="F20" s="74"/>
      <c r="G20" s="177" t="s">
        <v>25</v>
      </c>
      <c r="H20" s="178" t="str">
        <f>'Commercial Invoice'!H18</f>
        <v>Floor 23, PSPF Twin Towers, Mission Street
P.O. BOX 934
Dar es Salaam, TZA</v>
      </c>
      <c r="I20" s="178"/>
      <c r="J20" s="179"/>
    </row>
    <row r="21" spans="1:10" ht="29" customHeight="1" x14ac:dyDescent="0.2">
      <c r="A21" s="177"/>
      <c r="B21" s="170"/>
      <c r="C21" s="170"/>
      <c r="D21" s="170"/>
      <c r="E21" s="171"/>
      <c r="F21" s="74"/>
      <c r="G21" s="177"/>
      <c r="H21" s="178"/>
      <c r="I21" s="178"/>
      <c r="J21" s="179"/>
    </row>
    <row r="22" spans="1:10" ht="18" customHeight="1" x14ac:dyDescent="0.2">
      <c r="A22" s="76" t="s">
        <v>24</v>
      </c>
      <c r="B22" s="174" t="str">
        <f>'Commercial Invoice'!B19</f>
        <v>Jagen Gouramari Nzunguri</v>
      </c>
      <c r="C22" s="174"/>
      <c r="D22" s="174"/>
      <c r="E22" s="175"/>
      <c r="F22" s="77"/>
      <c r="G22" s="76" t="s">
        <v>24</v>
      </c>
      <c r="H22" s="168" t="str">
        <f>'Commercial Invoice'!H19</f>
        <v>Krishna Kumar</v>
      </c>
      <c r="I22" s="168"/>
      <c r="J22" s="176"/>
    </row>
    <row r="23" spans="1:10" ht="31" customHeight="1" x14ac:dyDescent="0.2">
      <c r="A23" s="76" t="s">
        <v>23</v>
      </c>
      <c r="B23" s="174" t="str">
        <f>'Commercial Invoice'!B20</f>
        <v>jagenruthmission@gmail.com</v>
      </c>
      <c r="C23" s="174"/>
      <c r="D23" s="174"/>
      <c r="E23" s="175"/>
      <c r="F23" s="77"/>
      <c r="G23" s="76" t="s">
        <v>23</v>
      </c>
      <c r="H23" s="168" t="str">
        <f>'Commercial Invoice'!H20</f>
        <v>documentationtanzania@
magellanlogisticsafrica.com</v>
      </c>
      <c r="I23" s="168"/>
      <c r="J23" s="176"/>
    </row>
    <row r="24" spans="1:10" x14ac:dyDescent="0.2">
      <c r="A24" s="76" t="s">
        <v>22</v>
      </c>
      <c r="B24" s="174" t="str">
        <f>'Commercial Invoice'!B21</f>
        <v>+257 7993 6393</v>
      </c>
      <c r="C24" s="174"/>
      <c r="D24" s="174"/>
      <c r="E24" s="175"/>
      <c r="F24" s="77"/>
      <c r="G24" s="76" t="s">
        <v>22</v>
      </c>
      <c r="H24" s="174" t="str">
        <f>'Commercial Invoice'!H21</f>
        <v>+255-222121568</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46</v>
      </c>
      <c r="B30" s="168"/>
      <c r="C30" s="168"/>
      <c r="D30" s="172" t="str">
        <f>'Commercial Invoice'!D37</f>
        <v>30 PALLET(S) OF (1080 BOXES) OF DONATED CARGO: DEHYDRATED RICE MANNA PACKS (16.4KG BAGS) FOR HUMANITARIAN ASSISTANCE. THIS SHIPMENT IS A DONATION FOR RELIEF OR CHARITY ONLY. NOT TO BE RESOLD. NOT FOR EXCHANGE FOR PROFIT OR GAIN. NO COMMERCIAL VALUE.</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45</v>
      </c>
      <c r="B32" s="168"/>
      <c r="C32" s="68" t="str">
        <f>'Commercial Invoice'!A37</f>
        <v>CMAU9163256</v>
      </c>
      <c r="D32" s="68" t="s">
        <v>44</v>
      </c>
      <c r="E32" s="173" t="str">
        <f>'Commercial Invoice'!C37</f>
        <v>A1580613</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43</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41</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71</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96f2e6f6-d09e-4761-8f92-782a2eef91e0"/>
    <ds:schemaRef ds:uri="c95b7ca8-b57e-45ad-a0d6-40c1b64f5a16"/>
    <ds:schemaRef ds:uri="http://www.w3.org/XML/1998/namespace"/>
  </ds:schemaRefs>
</ds:datastoreItem>
</file>

<file path=customXml/itemProps2.xml><?xml version="1.0" encoding="utf-8"?>
<ds:datastoreItem xmlns:ds="http://schemas.openxmlformats.org/officeDocument/2006/customXml" ds:itemID="{982987AA-0362-4944-8106-6AEBD95C60B5}"/>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2025-12-05T14:10:23Z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