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TM/Projects/S25003/S25003-Supplement docs/"/>
    </mc:Choice>
  </mc:AlternateContent>
  <xr:revisionPtr revIDLastSave="45" documentId="8_{26BD0C54-C44A-3C48-9CBE-A10BE4DFEF64}" xr6:coauthVersionLast="47" xr6:coauthVersionMax="47" xr10:uidLastSave="{B8C96F71-ACDF-5F40-A75A-3D6DEEB8D00A}"/>
  <bookViews>
    <workbookView xWindow="-20" yWindow="1120" windowWidth="28800" windowHeight="16000" xr2:uid="{8EE3AFC8-35E0-F14E-BFF5-6DEE5A0CC272}"/>
  </bookViews>
  <sheets>
    <sheet name="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<sst xmlns="http://schemas.openxmlformats.org/spreadsheetml/2006/main" count="165" uniqueCount="73">
  <si>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</si>
  <si>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</si>
  <si>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</si>
  <si>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</si>
  <si>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</si>
  <si>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</si>
  <si>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</si>
  <si>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</si>
  <si>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</si>
  <si>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</si>
  <si>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</si>
  <si>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</si>
  <si>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</si>
  <si>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</si>
  <si>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</si>
  <si>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</si>
  <si>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</si>
  <si>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</si>
  <si>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</si>
  <si>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</si>
  <si>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</si>
  <si>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</si>
  <si>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</si>
  <si>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</si>
  <si>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</si>
  <si>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</si>
  <si>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</si>
  <si>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</si>
  <si>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</si>
  <si>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</si>
  <si>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</si>
  <si>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</si>
  <si>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</si>
  <si>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</si>
  <si>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</si>
  <si>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</si>
  <si>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</si>
  <si>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</si>
  <si>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</si>
  <si>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</si>
  <si>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</si>
  <si>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</si>
  <si>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</si>
  <si>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</si>
  <si>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</si>
  <si>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</si>
  <si>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</si>
  <si>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</si>
  <si>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</si>
  <si>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</si>
  <si>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35 PALLET(S) OF (1260 BOXES) OF DONATED RELIEF CARGO: DEHYDRATED RICE MANNA PACKS (370g BAGS) FOR HUMANITARIAN ASSISTANCE. THIS SHIPMENT IS A DONATION FOR RELIEF OR CHARITY ONLY. NOT TO BE RESOLD. NOT FOR EXCHANGE FOR PROFIT OR GAIN. NO COMMERCIAL VALUE.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</si>
  <si>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</si>
  <si>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</si>
  <si>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</si>
  <si>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You Turn Ministries</t>
  </si>
  <si>
    <t>Area 47 / Sector 3 / Plot 21
Lilongwe, MWI</t>
  </si>
  <si>
    <t>Ricardo Lourenco</t>
  </si>
  <si>
    <t>ricardo@youturnmin.org</t>
  </si>
  <si>
    <t>+265 999 575 717</t>
  </si>
  <si>
    <t>N/A</t>
  </si>
  <si>
    <t xml:space="preserve">You Turn Ministries	</t>
  </si>
  <si>
    <t>S25003</t>
  </si>
  <si>
    <t>FFAU413826</t>
  </si>
  <si>
    <t>UL-7471581</t>
  </si>
  <si>
    <t>April 7, 2025</t>
  </si>
  <si>
    <t>Director,  Humantarian Aid, Josh Brewer</t>
  </si>
  <si>
    <t>Director,  Humanitarian Aid, Josh Brewer</t>
  </si>
  <si>
    <t>NAM7614185</t>
  </si>
  <si>
    <t>N250388</t>
  </si>
  <si>
    <t>CMA CGM NABUCCO</t>
  </si>
  <si>
    <t>0INJAE1MA</t>
  </si>
  <si>
    <t>NORFOLK</t>
  </si>
  <si>
    <t>DAR ES SALAAM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</si>
</sst>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3">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1" fillId="0" borderId="0" xfId="0" applyFont="1" applyAlignment="1">
      <alignment horizontal="left" vertical="center"/>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xf>
    <xf numFmtId="0" fontId="13"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2"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5" fillId="0" borderId="0" xfId="0" applyFont="1" applyAlignment="1">
      <alignment horizontal="left" vertical="center" wrapText="1"/>
    </xf>
    <xf numFmtId="0" fontId="6" fillId="0" borderId="17" xfId="0" applyFont="1" applyBorder="1" applyAlignment="1">
      <alignment horizontal="right" vertical="top"/>
    </xf>
    <xf numFmtId="0" fontId="20" fillId="0" borderId="0" xfId="0" applyFont="1" applyAlignment="1">
      <alignment horizontal="center" vertical="center" wrapText="1"/>
    </xf>
    <xf numFmtId="0" fontId="0" fillId="0" borderId="0" xfId="0" applyAlignment="1">
      <alignment horizontal="left" wrapText="1"/>
    </xf>
    <xf numFmtId="0" fontId="17" fillId="0" borderId="0" xfId="0" applyFont="1" applyAlignment="1">
      <alignment horizontal="left" vertical="center" wrapText="1"/>
    </xf>
    <xf numFmtId="0" fontId="18" fillId="0" borderId="0" xfId="0" applyFont="1" applyAlignment="1">
      <alignment horizontal="left"/>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left" vertical="center"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29" xfId="0" applyFont="1" applyBorder="1" applyAlignment="1">
      <alignment horizontal="left" vertical="center" wrapText="1"/>
    </xf>
    <xf numFmtId="0" fontId="18" fillId="0" borderId="17" xfId="0" applyFont="1" applyBorder="1" applyAlignment="1">
      <alignment horizontal="right" vertical="top"/>
    </xf>
    <xf numFmtId="0" fontId="17" fillId="0" borderId="0" xfId="0" applyFont="1" applyAlignment="1">
      <alignment horizontal="left" vertical="top" wrapText="1"/>
    </xf>
    <xf numFmtId="0" fontId="17" fillId="0" borderId="29" xfId="0" applyFont="1" applyBorder="1" applyAlignment="1">
      <alignment horizontal="left" vertical="top"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icardo@youturnmin.org" TargetMode="External"/><Relationship Id="rId1" Type="http://schemas.openxmlformats.org/officeDocument/2006/relationships/hyperlink" Target="mailto:ricardo@youturnmi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5" zoomScaleNormal="100" workbookViewId="0">
      <selection activeCell="B29" sqref="B29:D2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9"/>
      <c r="B8" s="109"/>
      <c r="C8" s="109"/>
      <c r="D8" s="51"/>
    </row>
    <row r="9" spans="1:10" ht="21" x14ac:dyDescent="0.2">
      <c r="A9" s="110" t="s">
        <v>51</v>
      </c>
      <c r="B9" s="110"/>
      <c r="C9" s="110"/>
      <c r="D9" s="110"/>
      <c r="E9" s="110"/>
      <c r="F9" s="110"/>
      <c r="G9" s="110"/>
      <c r="H9" s="110"/>
      <c r="I9" s="110"/>
      <c r="J9" s="110"/>
    </row>
    <row r="10" spans="1:10" ht="21" x14ac:dyDescent="0.2">
      <c r="A10" s="50"/>
      <c r="B10" s="50"/>
      <c r="C10" s="50"/>
      <c r="D10" s="50"/>
      <c r="E10" s="50"/>
      <c r="F10" s="50"/>
      <c r="G10" s="50"/>
      <c r="H10" s="50"/>
      <c r="I10" s="50"/>
    </row>
    <row r="11" spans="1:10" ht="23" customHeight="1" x14ac:dyDescent="0.2">
      <c r="A11" s="49" t="s">
        <v>49</v>
      </c>
      <c r="B11" s="98" t="s">
        <v>64</v>
      </c>
      <c r="C11" s="98"/>
    </row>
    <row r="12" spans="1:10" x14ac:dyDescent="0.2">
      <c r="B12" s="48"/>
    </row>
    <row r="14" spans="1:10" x14ac:dyDescent="0.2">
      <c r="A14" s="26"/>
      <c r="B14" s="25"/>
      <c r="C14" s="25"/>
      <c r="D14" s="47"/>
      <c r="G14" s="26"/>
      <c r="H14" s="25"/>
      <c r="I14" s="25"/>
      <c r="J14" s="24"/>
    </row>
    <row r="15" spans="1:10" x14ac:dyDescent="0.2">
      <c r="A15" s="102" t="s">
        <v>28</v>
      </c>
      <c r="B15" s="103"/>
      <c r="C15" s="103"/>
      <c r="D15" s="114"/>
      <c r="E15" s="22"/>
      <c r="G15" s="102" t="s">
        <v>27</v>
      </c>
      <c r="H15" s="103"/>
      <c r="I15" s="103"/>
      <c r="J15" s="104"/>
    </row>
    <row r="16" spans="1:10" x14ac:dyDescent="0.2">
      <c r="A16" s="45"/>
      <c r="D16" s="46"/>
      <c r="G16" s="45"/>
      <c r="J16" s="44"/>
    </row>
    <row r="17" spans="1:10" ht="32" customHeight="1" x14ac:dyDescent="0.2">
      <c r="A17" s="12" t="s">
        <v>26</v>
      </c>
      <c r="B17" s="111" t="s">
        <v>54</v>
      </c>
      <c r="C17" s="111"/>
      <c r="D17" s="43"/>
      <c r="E17" s="42"/>
      <c r="F17" s="22"/>
      <c r="G17" s="12" t="s">
        <v>26</v>
      </c>
      <c r="H17" s="111" t="s">
        <v>60</v>
      </c>
      <c r="I17" s="111"/>
      <c r="J17" s="113"/>
    </row>
    <row r="18" spans="1:10" ht="45" customHeight="1" x14ac:dyDescent="0.2">
      <c r="A18" s="12" t="s">
        <v>25</v>
      </c>
      <c r="B18" s="111" t="s">
        <v>55</v>
      </c>
      <c r="C18" s="111"/>
      <c r="D18" s="112"/>
      <c r="F18" s="41"/>
      <c r="G18" s="12" t="s">
        <v>25</v>
      </c>
      <c r="H18" s="111" t="s">
        <v>55</v>
      </c>
      <c r="I18" s="111"/>
      <c r="J18" s="112"/>
    </row>
    <row r="19" spans="1:10" ht="23" customHeight="1" x14ac:dyDescent="0.2">
      <c r="A19" s="12" t="s">
        <v>24</v>
      </c>
      <c r="B19" s="94" t="s">
        <v>56</v>
      </c>
      <c r="C19" s="94"/>
      <c r="D19" s="95"/>
      <c r="E19" s="40"/>
      <c r="F19" s="35"/>
      <c r="G19" s="12" t="s">
        <v>24</v>
      </c>
      <c r="H19" s="94" t="s">
        <v>56</v>
      </c>
      <c r="I19" s="94"/>
      <c r="J19" s="95"/>
    </row>
    <row r="20" spans="1:10" ht="26" customHeight="1" x14ac:dyDescent="0.2">
      <c r="A20" s="12" t="s">
        <v>23</v>
      </c>
      <c r="B20" s="96" t="s">
        <v>57</v>
      </c>
      <c r="C20" s="96"/>
      <c r="D20" s="97"/>
      <c r="E20" s="39"/>
      <c r="F20" s="38"/>
      <c r="G20" s="12" t="s">
        <v>23</v>
      </c>
      <c r="H20" s="96" t="s">
        <v>57</v>
      </c>
      <c r="I20" s="96"/>
      <c r="J20" s="97"/>
    </row>
    <row r="21" spans="1:10" x14ac:dyDescent="0.2">
      <c r="A21" s="12" t="s">
        <v>22</v>
      </c>
      <c r="B21" s="98" t="s">
        <v>58</v>
      </c>
      <c r="C21" s="98"/>
      <c r="D21" s="99"/>
      <c r="F21" s="37"/>
      <c r="G21" s="12" t="s">
        <v>22</v>
      </c>
      <c r="H21" s="98" t="s">
        <v>58</v>
      </c>
      <c r="I21" s="98"/>
      <c r="J21" s="99"/>
    </row>
    <row r="22" spans="1:10" x14ac:dyDescent="0.2">
      <c r="A22" s="12" t="s">
        <v>21</v>
      </c>
      <c r="B22" s="100" t="s">
        <v>59</v>
      </c>
      <c r="C22" s="100"/>
      <c r="D22" s="101"/>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2" t="s">
        <v>19</v>
      </c>
      <c r="B26" s="103"/>
      <c r="C26" s="103"/>
      <c r="D26" s="104"/>
      <c r="E26" s="22"/>
      <c r="F26" s="22"/>
      <c r="G26" s="102" t="s">
        <v>18</v>
      </c>
      <c r="H26" s="103"/>
      <c r="I26" s="103"/>
      <c r="J26" s="104"/>
    </row>
    <row r="27" spans="1:10" x14ac:dyDescent="0.2">
      <c r="A27" s="23"/>
      <c r="B27" s="22"/>
      <c r="C27" s="22"/>
      <c r="D27" s="21"/>
      <c r="E27" s="22"/>
      <c r="F27" s="22"/>
      <c r="G27" s="23"/>
      <c r="H27" s="22"/>
      <c r="I27" s="22"/>
      <c r="J27" s="21"/>
    </row>
    <row r="28" spans="1:10" ht="23" customHeight="1" x14ac:dyDescent="0.2">
      <c r="A28" s="20" t="s">
        <v>17</v>
      </c>
      <c r="B28" s="107" t="s">
        <v>61</v>
      </c>
      <c r="C28" s="107"/>
      <c r="D28" s="108"/>
      <c r="E28" s="19"/>
      <c r="F28" s="19"/>
      <c r="G28" s="17" t="s">
        <v>16</v>
      </c>
      <c r="H28" s="16" t="s">
        <v>69</v>
      </c>
      <c r="I28" s="16"/>
      <c r="J28" s="15"/>
    </row>
    <row r="29" spans="1:10" ht="22" customHeight="1" x14ac:dyDescent="0.2">
      <c r="A29" s="17" t="s">
        <v>15</v>
      </c>
      <c r="B29" s="105" t="s">
        <v>68</v>
      </c>
      <c r="C29" s="105"/>
      <c r="D29" s="106"/>
      <c r="E29" s="18"/>
      <c r="F29" s="18"/>
      <c r="G29" s="17" t="s">
        <v>14</v>
      </c>
      <c r="H29" s="16" t="s">
        <v>70</v>
      </c>
      <c r="I29" s="16"/>
      <c r="J29" s="15"/>
    </row>
    <row r="30" spans="1:10" ht="22" customHeight="1" x14ac:dyDescent="0.2">
      <c r="A30" s="17" t="s">
        <v>13</v>
      </c>
      <c r="B30" s="105" t="s">
        <v>67</v>
      </c>
      <c r="C30" s="105"/>
      <c r="D30" s="106"/>
      <c r="E30" s="18"/>
      <c r="F30" s="18"/>
      <c r="G30" s="17" t="s">
        <v>12</v>
      </c>
      <c r="H30" s="93" t="s">
        <v>71</v>
      </c>
      <c r="I30" s="16"/>
      <c r="J30" s="15"/>
    </row>
    <row r="31" spans="1:10" ht="30" customHeight="1" x14ac:dyDescent="0.2">
      <c r="A31" s="17" t="s">
        <v>11</v>
      </c>
      <c r="B31" s="105" t="s">
        <v>48</v>
      </c>
      <c r="C31" s="105"/>
      <c r="D31" s="106"/>
      <c r="E31" s="18"/>
      <c r="F31" s="18"/>
      <c r="G31" s="17" t="s">
        <v>10</v>
      </c>
      <c r="H31" s="130" t="s">
        <v>72</v>
      </c>
      <c r="I31" s="131"/>
      <c r="J31" s="15"/>
    </row>
    <row r="32" spans="1:10" ht="18" customHeight="1" x14ac:dyDescent="0.2">
      <c r="A32" s="12" t="s">
        <v>9</v>
      </c>
      <c r="B32" s="129" t="s">
        <v>8</v>
      </c>
      <c r="C32" s="129"/>
      <c r="D32" s="14"/>
      <c r="E32" s="13"/>
      <c r="F32" s="13"/>
      <c r="G32" s="12"/>
      <c r="H32" s="9"/>
      <c r="I32" s="9"/>
      <c r="J32" s="11"/>
    </row>
    <row r="33" spans="1:10" ht="18" customHeight="1" x14ac:dyDescent="0.2">
      <c r="A33" s="10"/>
      <c r="B33" s="127"/>
      <c r="C33" s="127"/>
      <c r="D33" s="128"/>
      <c r="E33" s="9"/>
      <c r="F33" s="9"/>
      <c r="G33" s="121" t="s">
        <v>7</v>
      </c>
      <c r="H33" s="122"/>
      <c r="I33" s="122"/>
      <c r="J33" s="123"/>
    </row>
    <row r="34" spans="1:10" x14ac:dyDescent="0.2">
      <c r="A34" s="8"/>
      <c r="B34" s="8"/>
      <c r="C34" s="8"/>
      <c r="D34" s="8"/>
      <c r="G34" s="8"/>
      <c r="H34" s="8"/>
      <c r="I34" s="8"/>
      <c r="J34" s="8"/>
    </row>
    <row r="36" spans="1:10" ht="20" x14ac:dyDescent="0.2">
      <c r="A36" s="116" t="s">
        <v>6</v>
      </c>
      <c r="B36" s="124"/>
      <c r="C36" s="7" t="s">
        <v>5</v>
      </c>
      <c r="D36" s="115" t="s">
        <v>4</v>
      </c>
      <c r="E36" s="116"/>
      <c r="F36" s="116"/>
      <c r="G36" s="116"/>
      <c r="H36" s="117"/>
      <c r="I36" s="6" t="s">
        <v>53</v>
      </c>
      <c r="J36" s="5" t="s">
        <v>3</v>
      </c>
    </row>
    <row r="37" spans="1:10" ht="112" customHeight="1" x14ac:dyDescent="0.2">
      <c r="A37" s="125" t="s">
        <v>62</v>
      </c>
      <c r="B37" s="126"/>
      <c r="C37" s="92" t="s">
        <v>63</v>
      </c>
      <c r="D37" s="118" t="s">
        <v>50</v>
      </c>
      <c r="E37" s="119"/>
      <c r="F37" s="119"/>
      <c r="G37" s="119"/>
      <c r="H37" s="120"/>
      <c r="I37" s="91">
        <v>18906.636999999999</v>
      </c>
      <c r="J37" s="2">
        <v>5000</v>
      </c>
    </row>
    <row r="38" spans="1:10" ht="15" customHeight="1" x14ac:dyDescent="0.2">
      <c r="A38" s="135"/>
      <c r="B38" s="135"/>
      <c r="C38" s="136"/>
      <c r="D38" s="136"/>
    </row>
    <row r="39" spans="1:10" ht="33" customHeight="1" x14ac:dyDescent="0.2">
      <c r="A39" s="137" t="s">
        <v>2</v>
      </c>
      <c r="B39" s="137"/>
      <c r="C39" s="137"/>
      <c r="D39" s="137"/>
      <c r="E39" s="137"/>
      <c r="F39" s="137"/>
      <c r="G39" s="137"/>
      <c r="H39" s="137"/>
      <c r="I39" s="137"/>
      <c r="J39" s="137"/>
    </row>
    <row r="40" spans="1:10" ht="14" customHeight="1" x14ac:dyDescent="0.2">
      <c r="A40" s="1"/>
      <c r="B40" s="1"/>
      <c r="C40" s="1"/>
      <c r="D40" s="1"/>
      <c r="E40" s="1"/>
      <c r="F40" s="1"/>
      <c r="G40" s="1"/>
      <c r="H40" s="1"/>
      <c r="I40" s="1"/>
    </row>
    <row r="41" spans="1:10" ht="39" customHeight="1" x14ac:dyDescent="0.2">
      <c r="A41" s="109" t="s">
        <v>1</v>
      </c>
      <c r="B41" s="109"/>
      <c r="C41" s="109"/>
      <c r="D41" s="109"/>
      <c r="E41" s="109"/>
      <c r="F41" s="109"/>
      <c r="G41" s="109"/>
      <c r="H41" s="109"/>
      <c r="I41" s="109"/>
      <c r="J41" s="109"/>
    </row>
    <row r="45" spans="1:10" ht="19" x14ac:dyDescent="0.2">
      <c r="A45" s="88"/>
      <c r="B45" s="88"/>
      <c r="C45" s="88"/>
      <c r="D45" s="88"/>
      <c r="H45" s="134" t="str">
        <f>B11</f>
        <v>April 7, 2025</v>
      </c>
      <c r="I45" s="134"/>
      <c r="J45" s="134"/>
    </row>
    <row r="46" spans="1:10" ht="19" customHeight="1" x14ac:dyDescent="0.2">
      <c r="A46" s="132" t="s">
        <v>65</v>
      </c>
      <c r="B46" s="132"/>
      <c r="C46" s="132"/>
      <c r="D46" s="132"/>
      <c r="H46" s="133" t="s">
        <v>0</v>
      </c>
      <c r="I46" s="133"/>
      <c r="J46" s="133"/>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5CA918A5-628C-6F4B-B479-E551EB7588AC}"/>
    <hyperlink ref="H20" r:id="rId2" xr:uid="{C7272F2B-BAE5-D544-B79C-12391A67E30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9"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9"/>
      <c r="B8" s="109"/>
      <c r="C8" s="109"/>
      <c r="D8" s="51"/>
    </row>
    <row r="9" spans="1:9" ht="21" x14ac:dyDescent="0.2">
      <c r="A9" s="110" t="s">
        <v>33</v>
      </c>
      <c r="B9" s="110"/>
      <c r="C9" s="110"/>
      <c r="D9" s="110"/>
      <c r="E9" s="110"/>
      <c r="F9" s="110"/>
      <c r="G9" s="110"/>
      <c r="H9" s="110"/>
      <c r="I9" s="110"/>
    </row>
    <row r="10" spans="1:9" ht="21" x14ac:dyDescent="0.2">
      <c r="A10" s="50"/>
      <c r="B10" s="50"/>
      <c r="C10" s="50"/>
      <c r="D10" s="50"/>
      <c r="E10" s="50"/>
      <c r="F10" s="50"/>
      <c r="G10" s="50"/>
      <c r="H10" s="50"/>
      <c r="I10" s="50"/>
    </row>
    <row r="11" spans="1:9" ht="23" customHeight="1" x14ac:dyDescent="0.2">
      <c r="A11" s="49" t="s">
        <v>49</v>
      </c>
      <c r="B11" s="90" t="str">
        <f>Invoice!B11</f>
        <v>April 7, 2025</v>
      </c>
    </row>
    <row r="12" spans="1:9" x14ac:dyDescent="0.2">
      <c r="B12" s="48"/>
    </row>
    <row r="14" spans="1:9" x14ac:dyDescent="0.2">
      <c r="A14" s="26"/>
      <c r="B14" s="25"/>
      <c r="C14" s="25"/>
      <c r="D14" s="24"/>
      <c r="F14" s="26"/>
      <c r="G14" s="25"/>
      <c r="H14" s="25"/>
      <c r="I14" s="24"/>
    </row>
    <row r="15" spans="1:9" x14ac:dyDescent="0.2">
      <c r="A15" s="102" t="s">
        <v>28</v>
      </c>
      <c r="B15" s="103"/>
      <c r="C15" s="103"/>
      <c r="D15" s="104"/>
      <c r="F15" s="102" t="s">
        <v>27</v>
      </c>
      <c r="G15" s="103"/>
      <c r="H15" s="103"/>
      <c r="I15" s="104"/>
    </row>
    <row r="16" spans="1:9" x14ac:dyDescent="0.2">
      <c r="A16" s="63"/>
      <c r="B16" s="58"/>
      <c r="C16" s="58"/>
      <c r="D16" s="62"/>
      <c r="F16" s="45"/>
      <c r="G16" s="61"/>
      <c r="H16" s="61"/>
      <c r="I16" s="60"/>
    </row>
    <row r="17" spans="1:9" ht="34" customHeight="1" x14ac:dyDescent="0.2">
      <c r="A17" s="17" t="s">
        <v>26</v>
      </c>
      <c r="B17" s="130" t="str">
        <f>Invoice!B17</f>
        <v>You Turn Ministries</v>
      </c>
      <c r="C17" s="130"/>
      <c r="D17" s="155"/>
      <c r="E17" s="58"/>
      <c r="F17" s="17" t="s">
        <v>26</v>
      </c>
      <c r="G17" s="130" t="str">
        <f>Invoice!H17</f>
        <v xml:space="preserve">You Turn Ministries	</v>
      </c>
      <c r="H17" s="130"/>
      <c r="I17" s="155"/>
    </row>
    <row r="18" spans="1:9" ht="55" customHeight="1" x14ac:dyDescent="0.2">
      <c r="A18" s="12" t="s">
        <v>25</v>
      </c>
      <c r="B18" s="138" t="str">
        <f>Invoice!B18</f>
        <v>Area 47 / Sector 3 / Plot 21
Lilongwe, MWI</v>
      </c>
      <c r="C18" s="138"/>
      <c r="D18" s="139"/>
      <c r="E18" s="58"/>
      <c r="F18" s="12" t="s">
        <v>25</v>
      </c>
      <c r="G18" s="138" t="str">
        <f>Invoice!H18</f>
        <v>Area 47 / Sector 3 / Plot 21
Lilongwe, MWI</v>
      </c>
      <c r="H18" s="138"/>
      <c r="I18" s="139"/>
    </row>
    <row r="19" spans="1:9" ht="25" customHeight="1" x14ac:dyDescent="0.2">
      <c r="A19" s="17" t="s">
        <v>24</v>
      </c>
      <c r="B19" s="130" t="str">
        <f>Invoice!B19</f>
        <v>Ricardo Lourenco</v>
      </c>
      <c r="C19" s="130"/>
      <c r="D19" s="155"/>
      <c r="E19" s="59"/>
      <c r="F19" s="17" t="s">
        <v>24</v>
      </c>
      <c r="G19" s="130" t="str">
        <f>Invoice!H19</f>
        <v>Ricardo Lourenco</v>
      </c>
      <c r="H19" s="130"/>
      <c r="I19" s="155"/>
    </row>
    <row r="20" spans="1:9" ht="19" customHeight="1" x14ac:dyDescent="0.2">
      <c r="A20" s="17" t="s">
        <v>23</v>
      </c>
      <c r="B20" s="130" t="str">
        <f>Invoice!B20</f>
        <v>ricardo@youturnmin.org</v>
      </c>
      <c r="C20" s="130"/>
      <c r="D20" s="155"/>
      <c r="E20" s="59"/>
      <c r="F20" s="17" t="s">
        <v>23</v>
      </c>
      <c r="G20" s="130" t="str">
        <f>Invoice!H20</f>
        <v>ricardo@youturnmin.org</v>
      </c>
      <c r="H20" s="130"/>
      <c r="I20" s="155"/>
    </row>
    <row r="21" spans="1:9" x14ac:dyDescent="0.2">
      <c r="A21" s="17" t="s">
        <v>22</v>
      </c>
      <c r="B21" s="107" t="str">
        <f>Invoice!B21</f>
        <v>+265 999 575 717</v>
      </c>
      <c r="C21" s="107"/>
      <c r="D21" s="108"/>
      <c r="E21" s="59"/>
      <c r="F21" s="17" t="s">
        <v>22</v>
      </c>
      <c r="G21" s="107" t="str">
        <f>Invoice!H21</f>
        <v>+265 999 575 717</v>
      </c>
      <c r="H21" s="107"/>
      <c r="I21" s="108"/>
    </row>
    <row r="22" spans="1:9" x14ac:dyDescent="0.2">
      <c r="A22" s="12"/>
      <c r="B22" s="145"/>
      <c r="C22" s="145"/>
      <c r="D22" s="146"/>
      <c r="E22" s="58"/>
      <c r="F22" s="12"/>
      <c r="G22" s="145"/>
      <c r="H22" s="145"/>
      <c r="I22" s="14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2" t="s">
        <v>19</v>
      </c>
      <c r="B26" s="103"/>
      <c r="C26" s="103"/>
      <c r="D26" s="104"/>
      <c r="E26" s="22"/>
      <c r="F26" s="102" t="s">
        <v>18</v>
      </c>
      <c r="G26" s="103"/>
      <c r="H26" s="103"/>
      <c r="I26" s="104"/>
    </row>
    <row r="27" spans="1:9" ht="18" customHeight="1" x14ac:dyDescent="0.2">
      <c r="A27" s="23"/>
      <c r="B27" s="22"/>
      <c r="C27" s="22"/>
      <c r="D27" s="21"/>
      <c r="E27" s="22"/>
      <c r="F27" s="23"/>
      <c r="G27" s="22"/>
      <c r="H27" s="22"/>
      <c r="I27" s="21"/>
    </row>
    <row r="28" spans="1:9" ht="21" customHeight="1" x14ac:dyDescent="0.2">
      <c r="A28" s="20" t="s">
        <v>17</v>
      </c>
      <c r="B28" s="107" t="str">
        <f>Invoice!B28</f>
        <v>S25003</v>
      </c>
      <c r="C28" s="107"/>
      <c r="D28" s="108"/>
      <c r="E28" s="19"/>
      <c r="F28" s="17" t="s">
        <v>16</v>
      </c>
      <c r="G28" s="131" t="str">
        <f>Invoice!H28</f>
        <v>CMA CGM NABUCCO</v>
      </c>
      <c r="H28" s="131"/>
      <c r="I28" s="140"/>
    </row>
    <row r="29" spans="1:9" ht="22" customHeight="1" x14ac:dyDescent="0.2">
      <c r="A29" s="17" t="s">
        <v>15</v>
      </c>
      <c r="B29" s="107" t="str">
        <f>Invoice!B29</f>
        <v>N250388</v>
      </c>
      <c r="C29" s="107"/>
      <c r="D29" s="108"/>
      <c r="E29" s="18"/>
      <c r="F29" s="17" t="s">
        <v>14</v>
      </c>
      <c r="G29" s="131" t="str">
        <f>Invoice!H29</f>
        <v>0INJAE1MA</v>
      </c>
      <c r="H29" s="131"/>
      <c r="I29" s="140"/>
    </row>
    <row r="30" spans="1:9" ht="23" customHeight="1" x14ac:dyDescent="0.2">
      <c r="A30" s="17" t="s">
        <v>13</v>
      </c>
      <c r="B30" s="107" t="str">
        <f>Invoice!B30</f>
        <v>NAM7614185</v>
      </c>
      <c r="C30" s="107"/>
      <c r="D30" s="108"/>
      <c r="E30" s="18"/>
      <c r="F30" s="17" t="s">
        <v>12</v>
      </c>
      <c r="G30" s="131" t="str">
        <f>Invoice!H30</f>
        <v>NORFOLK</v>
      </c>
      <c r="H30" s="131"/>
      <c r="I30" s="140"/>
    </row>
    <row r="31" spans="1:9" ht="21" customHeight="1" x14ac:dyDescent="0.2">
      <c r="A31" s="17" t="s">
        <v>11</v>
      </c>
      <c r="B31" s="107" t="str">
        <f>Invoice!B31</f>
        <v>NOEEI 30.37 (H)</v>
      </c>
      <c r="C31" s="107"/>
      <c r="D31" s="108"/>
      <c r="E31" s="18"/>
      <c r="F31" s="17" t="s">
        <v>10</v>
      </c>
      <c r="G31" s="141" t="str">
        <f>Invoice!H31</f>
        <v>DAR ES SALAAM</v>
      </c>
      <c r="H31" s="141"/>
      <c r="I31" s="142"/>
    </row>
    <row r="32" spans="1:9" ht="18" customHeight="1" x14ac:dyDescent="0.2">
      <c r="A32" s="12"/>
      <c r="B32" s="143"/>
      <c r="C32" s="143"/>
      <c r="D32" s="144"/>
      <c r="E32" s="13"/>
      <c r="F32" s="12"/>
      <c r="G32" s="9"/>
      <c r="H32" s="9"/>
      <c r="I32" s="11"/>
    </row>
    <row r="33" spans="1:9" ht="18" customHeight="1" x14ac:dyDescent="0.2">
      <c r="A33" s="56"/>
      <c r="B33" s="127"/>
      <c r="C33" s="127"/>
      <c r="D33" s="128"/>
      <c r="E33" s="9"/>
      <c r="F33" s="152" t="s">
        <v>7</v>
      </c>
      <c r="G33" s="153"/>
      <c r="H33" s="153"/>
      <c r="I33" s="154"/>
    </row>
    <row r="34" spans="1:9" ht="8" customHeight="1" x14ac:dyDescent="0.2">
      <c r="A34" s="55"/>
      <c r="B34" s="9"/>
      <c r="C34" s="9"/>
      <c r="D34" s="9"/>
      <c r="E34" s="9"/>
      <c r="F34" s="54"/>
      <c r="G34" s="53"/>
      <c r="H34" s="53"/>
      <c r="I34" s="53"/>
    </row>
    <row r="36" spans="1:9" ht="20" x14ac:dyDescent="0.2">
      <c r="A36" s="116" t="s">
        <v>6</v>
      </c>
      <c r="B36" s="124"/>
      <c r="C36" s="7" t="s">
        <v>5</v>
      </c>
      <c r="D36" s="115" t="s">
        <v>4</v>
      </c>
      <c r="E36" s="116"/>
      <c r="F36" s="116"/>
      <c r="G36" s="116"/>
      <c r="H36" s="117"/>
      <c r="I36" s="6" t="s">
        <v>53</v>
      </c>
    </row>
    <row r="37" spans="1:9" s="52" customFormat="1" ht="90" customHeight="1" x14ac:dyDescent="0.2">
      <c r="A37" s="150" t="str">
        <f>Invoice!A37</f>
        <v>FFAU413826</v>
      </c>
      <c r="B37" s="151"/>
      <c r="C37" s="4" t="str">
        <f>Invoice!C37</f>
        <v>UL-7471581</v>
      </c>
      <c r="D37" s="147" t="str">
        <f>Invoice!D37</f>
        <v>35 PALLET(S) OF (1260 BOXES) OF DONATED RELIEF CARGO: DEHYDRATED RICE MANNA PACKS (370g BAGS) FOR HUMANITARIAN ASSISTANCE. THIS SHIPMENT IS A DONATION FOR RELIEF OR CHARITY ONLY. NOT TO BE RESOLD. NOT FOR EXCHANGE FOR PROFIT OR GAIN. NO COMMERCIAL VALUE.</v>
      </c>
      <c r="E37" s="147"/>
      <c r="F37" s="147"/>
      <c r="G37" s="147"/>
      <c r="H37" s="147"/>
      <c r="I37" s="3">
        <f>Invoice!I37</f>
        <v>18906.636999999999</v>
      </c>
    </row>
    <row r="38" spans="1:9" x14ac:dyDescent="0.2">
      <c r="A38" s="148"/>
      <c r="B38" s="148"/>
      <c r="C38" s="149"/>
      <c r="D38" s="149"/>
    </row>
    <row r="39" spans="1:9" ht="33" customHeight="1" x14ac:dyDescent="0.2">
      <c r="A39" s="137" t="s">
        <v>2</v>
      </c>
      <c r="B39" s="137"/>
      <c r="C39" s="137"/>
      <c r="D39" s="137"/>
      <c r="E39" s="137"/>
      <c r="F39" s="137"/>
      <c r="G39" s="137"/>
      <c r="H39" s="137"/>
      <c r="I39" s="137"/>
    </row>
    <row r="41" spans="1:9" ht="33" customHeight="1" x14ac:dyDescent="0.2">
      <c r="A41" s="109" t="s">
        <v>1</v>
      </c>
      <c r="B41" s="109"/>
      <c r="C41" s="109"/>
      <c r="D41" s="109"/>
      <c r="E41" s="109"/>
      <c r="F41" s="109"/>
      <c r="G41" s="109"/>
      <c r="H41" s="109"/>
      <c r="I41" s="109"/>
    </row>
    <row r="45" spans="1:9" ht="23" customHeight="1" x14ac:dyDescent="0.2">
      <c r="A45" s="88"/>
      <c r="B45" s="88"/>
      <c r="C45" s="88"/>
      <c r="D45" s="88"/>
      <c r="G45" s="134" t="str">
        <f>B11</f>
        <v>April 7, 2025</v>
      </c>
      <c r="H45" s="134"/>
      <c r="I45" s="134"/>
    </row>
    <row r="46" spans="1:9" x14ac:dyDescent="0.2">
      <c r="A46" s="132" t="s">
        <v>66</v>
      </c>
      <c r="B46" s="132"/>
      <c r="C46" s="132"/>
      <c r="D46" s="132"/>
      <c r="G46" s="133" t="s">
        <v>0</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2"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9"/>
      <c r="B8" s="109"/>
      <c r="C8" s="109"/>
      <c r="D8" s="51"/>
    </row>
    <row r="9" spans="1:10" ht="21" x14ac:dyDescent="0.2">
      <c r="A9" s="110" t="s">
        <v>40</v>
      </c>
      <c r="B9" s="110"/>
      <c r="C9" s="110"/>
      <c r="D9" s="110"/>
      <c r="E9" s="110"/>
      <c r="F9" s="110"/>
      <c r="G9" s="110"/>
      <c r="H9" s="110"/>
      <c r="I9" s="110"/>
      <c r="J9" s="110"/>
    </row>
    <row r="10" spans="1:10" ht="21" x14ac:dyDescent="0.2">
      <c r="A10" s="50"/>
      <c r="B10" s="50"/>
      <c r="C10" s="50"/>
      <c r="D10" s="50"/>
      <c r="E10" s="50"/>
      <c r="F10" s="50"/>
      <c r="G10" s="50"/>
      <c r="H10" s="50"/>
      <c r="I10" s="50"/>
      <c r="J10" s="50"/>
    </row>
    <row r="11" spans="1:10" ht="23" customHeight="1" x14ac:dyDescent="0.2">
      <c r="A11" s="49" t="s">
        <v>49</v>
      </c>
      <c r="B11" s="90" t="str">
        <f>Invoice!B11</f>
        <v>April 7, 2025</v>
      </c>
    </row>
    <row r="12" spans="1:10" x14ac:dyDescent="0.2">
      <c r="B12" s="48"/>
    </row>
    <row r="13" spans="1:10" ht="15" customHeight="1" x14ac:dyDescent="0.2">
      <c r="A13" s="167" t="s">
        <v>39</v>
      </c>
      <c r="B13" s="167"/>
      <c r="C13" s="167"/>
      <c r="D13" s="167"/>
      <c r="E13" s="167"/>
      <c r="F13" s="167"/>
      <c r="G13" s="167"/>
    </row>
    <row r="14" spans="1:10" ht="85" customHeight="1" x14ac:dyDescent="0.2">
      <c r="A14" s="130" t="s">
        <v>38</v>
      </c>
      <c r="B14" s="130"/>
      <c r="C14" s="130"/>
      <c r="D14" s="130"/>
      <c r="E14" s="130"/>
      <c r="F14" s="130"/>
      <c r="G14" s="166" t="str">
        <f>Invoice!D37</f>
        <v>35 PALLET(S) OF (1260 BOXES) OF DONATED RELIEF CARGO: DEHYDRATED RICE MANNA PACKS (370g BAGS) FOR HUMANITARIAN ASSISTANCE. THIS SHIPMENT IS A DONATION FOR RELIEF OR CHARITY ONLY. NOT TO BE RESOLD. NOT FOR EXCHANGE FOR PROFIT OR GAIN. NO COMMERCIAL VALUE.</v>
      </c>
      <c r="H14" s="166"/>
      <c r="I14" s="166"/>
      <c r="J14" s="166"/>
    </row>
    <row r="15" spans="1:10" ht="16" customHeight="1" x14ac:dyDescent="0.2">
      <c r="A15" s="164" t="s">
        <v>37</v>
      </c>
      <c r="B15" s="164"/>
      <c r="C15" s="164"/>
      <c r="D15" s="164"/>
      <c r="E15" s="164"/>
      <c r="F15" s="164"/>
      <c r="G15" s="164"/>
      <c r="H15" s="164"/>
      <c r="I15" s="164"/>
      <c r="J15" s="164"/>
    </row>
    <row r="16" spans="1:10" x14ac:dyDescent="0.2">
      <c r="A16" s="164"/>
      <c r="B16" s="164"/>
      <c r="C16" s="164"/>
      <c r="D16" s="164"/>
      <c r="E16" s="164"/>
      <c r="F16" s="164"/>
      <c r="G16" s="164"/>
      <c r="H16" s="164"/>
      <c r="I16" s="164"/>
      <c r="J16" s="164"/>
    </row>
    <row r="18" spans="1:10" x14ac:dyDescent="0.2">
      <c r="A18" s="26"/>
      <c r="B18" s="25"/>
      <c r="C18" s="25"/>
      <c r="D18" s="25"/>
      <c r="E18" s="24"/>
      <c r="G18" s="26"/>
      <c r="H18" s="25"/>
      <c r="I18" s="25"/>
      <c r="J18" s="24"/>
    </row>
    <row r="19" spans="1:10" x14ac:dyDescent="0.2">
      <c r="A19" s="102" t="s">
        <v>28</v>
      </c>
      <c r="B19" s="103"/>
      <c r="C19" s="103"/>
      <c r="D19" s="103"/>
      <c r="E19" s="104"/>
      <c r="G19" s="102" t="s">
        <v>27</v>
      </c>
      <c r="H19" s="103"/>
      <c r="I19" s="103"/>
      <c r="J19" s="104"/>
    </row>
    <row r="20" spans="1:10" x14ac:dyDescent="0.2">
      <c r="A20" s="45"/>
      <c r="E20" s="44"/>
      <c r="G20" s="45"/>
      <c r="J20" s="44"/>
    </row>
    <row r="21" spans="1:10" ht="33" customHeight="1" x14ac:dyDescent="0.2">
      <c r="A21" s="17" t="s">
        <v>26</v>
      </c>
      <c r="B21" s="130" t="str">
        <f>Invoice!B17</f>
        <v>You Turn Ministries</v>
      </c>
      <c r="C21" s="130"/>
      <c r="D21" s="130"/>
      <c r="E21" s="15"/>
      <c r="F21" s="59"/>
      <c r="G21" s="17" t="s">
        <v>26</v>
      </c>
      <c r="H21" s="130" t="str">
        <f>Invoice!H17</f>
        <v xml:space="preserve">You Turn Ministries	</v>
      </c>
      <c r="I21" s="130"/>
      <c r="J21" s="155"/>
    </row>
    <row r="22" spans="1:10" x14ac:dyDescent="0.2">
      <c r="A22" s="165" t="s">
        <v>25</v>
      </c>
      <c r="B22" s="138" t="str">
        <f>Invoice!B18</f>
        <v>Area 47 / Sector 3 / Plot 21
Lilongwe, MWI</v>
      </c>
      <c r="C22" s="138"/>
      <c r="D22" s="138"/>
      <c r="E22" s="139"/>
      <c r="F22" s="59"/>
      <c r="G22" s="165" t="s">
        <v>25</v>
      </c>
      <c r="H22" s="138" t="str">
        <f>Invoice!H18</f>
        <v>Area 47 / Sector 3 / Plot 21
Lilongwe, MWI</v>
      </c>
      <c r="I22" s="138"/>
      <c r="J22" s="139"/>
    </row>
    <row r="23" spans="1:10" ht="37" customHeight="1" x14ac:dyDescent="0.2">
      <c r="A23" s="165"/>
      <c r="B23" s="138"/>
      <c r="C23" s="138"/>
      <c r="D23" s="138"/>
      <c r="E23" s="139"/>
      <c r="F23" s="59"/>
      <c r="G23" s="165"/>
      <c r="H23" s="138"/>
      <c r="I23" s="138"/>
      <c r="J23" s="139"/>
    </row>
    <row r="24" spans="1:10" x14ac:dyDescent="0.2">
      <c r="A24" s="17" t="s">
        <v>24</v>
      </c>
      <c r="B24" s="131" t="str">
        <f>Invoice!B19</f>
        <v>Ricardo Lourenco</v>
      </c>
      <c r="C24" s="131"/>
      <c r="D24" s="131"/>
      <c r="E24" s="15"/>
      <c r="F24" s="59"/>
      <c r="G24" s="17" t="s">
        <v>24</v>
      </c>
      <c r="H24" s="131" t="str">
        <f>Invoice!H19</f>
        <v>Ricardo Lourenco</v>
      </c>
      <c r="I24" s="131"/>
      <c r="J24" s="140"/>
    </row>
    <row r="25" spans="1:10" x14ac:dyDescent="0.2">
      <c r="A25" s="17" t="s">
        <v>23</v>
      </c>
      <c r="B25" s="131" t="str">
        <f>Invoice!B20</f>
        <v>ricardo@youturnmin.org</v>
      </c>
      <c r="C25" s="131"/>
      <c r="D25" s="131"/>
      <c r="E25" s="15"/>
      <c r="F25" s="59"/>
      <c r="G25" s="17" t="s">
        <v>23</v>
      </c>
      <c r="H25" s="131" t="str">
        <f>Invoice!H20</f>
        <v>ricardo@youturnmin.org</v>
      </c>
      <c r="I25" s="131"/>
      <c r="J25" s="140"/>
    </row>
    <row r="26" spans="1:10" x14ac:dyDescent="0.2">
      <c r="A26" s="17" t="s">
        <v>22</v>
      </c>
      <c r="B26" s="105" t="str">
        <f>Invoice!B21</f>
        <v>+265 999 575 717</v>
      </c>
      <c r="C26" s="131"/>
      <c r="D26" s="131"/>
      <c r="E26" s="15"/>
      <c r="F26" s="59"/>
      <c r="G26" s="17" t="s">
        <v>22</v>
      </c>
      <c r="H26" s="105" t="str">
        <f>Invoice!H21</f>
        <v>+265 999 575 717</v>
      </c>
      <c r="I26" s="131"/>
      <c r="J26" s="140"/>
    </row>
    <row r="27" spans="1:10" x14ac:dyDescent="0.2">
      <c r="A27" s="12"/>
      <c r="B27" s="145"/>
      <c r="C27" s="145"/>
      <c r="D27" s="145"/>
      <c r="E27" s="146"/>
      <c r="F27" s="58"/>
      <c r="G27" s="12"/>
      <c r="H27" s="145"/>
      <c r="I27" s="145"/>
      <c r="J27" s="14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0" t="s">
        <v>52</v>
      </c>
      <c r="B30" s="130"/>
      <c r="C30" s="130"/>
      <c r="D30" s="130"/>
      <c r="E30" s="130"/>
      <c r="F30" s="130"/>
      <c r="G30" s="130"/>
      <c r="H30" s="130"/>
      <c r="I30" s="130"/>
      <c r="J30" s="130"/>
    </row>
    <row r="31" spans="1:10" x14ac:dyDescent="0.2">
      <c r="A31" s="64"/>
      <c r="B31" s="64"/>
      <c r="C31" s="64"/>
      <c r="D31" s="64"/>
      <c r="E31" s="64"/>
      <c r="F31" s="64"/>
      <c r="G31" s="64"/>
      <c r="H31" s="64"/>
      <c r="I31" s="64"/>
      <c r="J31" s="64"/>
    </row>
    <row r="32" spans="1:10" x14ac:dyDescent="0.2">
      <c r="A32" s="130" t="s">
        <v>36</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35</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34</v>
      </c>
    </row>
    <row r="44" spans="1:10" x14ac:dyDescent="0.2">
      <c r="A44" s="88"/>
      <c r="B44" s="88"/>
      <c r="C44" s="88"/>
      <c r="D44" s="88"/>
    </row>
    <row r="45" spans="1:10" x14ac:dyDescent="0.2">
      <c r="A45" s="149" t="s">
        <v>66</v>
      </c>
      <c r="B45" s="149"/>
      <c r="C45" s="149"/>
    </row>
    <row r="47" spans="1:10" ht="29" customHeight="1" x14ac:dyDescent="0.2">
      <c r="A47" s="158" t="s">
        <v>19</v>
      </c>
      <c r="B47" s="159"/>
      <c r="C47" s="159"/>
      <c r="D47" s="159"/>
      <c r="E47" s="160"/>
      <c r="G47" s="158" t="s">
        <v>18</v>
      </c>
      <c r="H47" s="159"/>
      <c r="I47" s="159"/>
      <c r="J47" s="160"/>
    </row>
    <row r="48" spans="1:10" ht="29" customHeight="1" x14ac:dyDescent="0.2">
      <c r="A48" s="20" t="s">
        <v>17</v>
      </c>
      <c r="B48" s="156" t="str">
        <f>Invoice!B28:D28</f>
        <v>S25003</v>
      </c>
      <c r="C48" s="156"/>
      <c r="D48" s="156"/>
      <c r="E48" s="157"/>
      <c r="G48" s="17" t="s">
        <v>16</v>
      </c>
      <c r="H48" s="131" t="str">
        <f>Invoice!H28</f>
        <v>CMA CGM NABUCCO</v>
      </c>
      <c r="I48" s="131"/>
      <c r="J48" s="140"/>
    </row>
    <row r="49" spans="1:10" ht="29" customHeight="1" x14ac:dyDescent="0.2">
      <c r="A49" s="17" t="s">
        <v>15</v>
      </c>
      <c r="B49" s="105" t="str">
        <f>Invoice!B29:D29</f>
        <v>N250388</v>
      </c>
      <c r="C49" s="105"/>
      <c r="D49" s="105"/>
      <c r="E49" s="106"/>
      <c r="G49" s="17" t="s">
        <v>14</v>
      </c>
      <c r="H49" s="131" t="str">
        <f>Invoice!H29</f>
        <v>0INJAE1MA</v>
      </c>
      <c r="I49" s="131"/>
      <c r="J49" s="140"/>
    </row>
    <row r="50" spans="1:10" ht="29" customHeight="1" x14ac:dyDescent="0.2">
      <c r="A50" s="17" t="s">
        <v>13</v>
      </c>
      <c r="B50" s="105" t="str">
        <f>Invoice!B30:D30</f>
        <v>NAM7614185</v>
      </c>
      <c r="C50" s="105"/>
      <c r="D50" s="105"/>
      <c r="E50" s="106"/>
      <c r="G50" s="17" t="s">
        <v>12</v>
      </c>
      <c r="H50" s="131" t="str">
        <f>Invoice!H30</f>
        <v>NORFOLK</v>
      </c>
      <c r="I50" s="131"/>
      <c r="J50" s="140"/>
    </row>
    <row r="51" spans="1:10" ht="29" customHeight="1" x14ac:dyDescent="0.2">
      <c r="A51" s="17"/>
      <c r="B51" s="105"/>
      <c r="C51" s="105"/>
      <c r="D51" s="105"/>
      <c r="E51" s="106"/>
      <c r="G51" s="17" t="s">
        <v>10</v>
      </c>
      <c r="H51" s="141" t="str">
        <f>Invoice!H31</f>
        <v>DAR ES SALAAM</v>
      </c>
      <c r="I51" s="141"/>
      <c r="J51" s="142"/>
    </row>
    <row r="52" spans="1:10" ht="23" customHeight="1" x14ac:dyDescent="0.2">
      <c r="A52" s="17"/>
      <c r="B52" s="131"/>
      <c r="C52" s="131"/>
      <c r="D52" s="16"/>
      <c r="E52" s="15"/>
      <c r="G52" s="161" t="s">
        <v>7</v>
      </c>
      <c r="H52" s="162"/>
      <c r="I52" s="162"/>
      <c r="J52" s="163"/>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3"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9"/>
      <c r="B8" s="109"/>
      <c r="C8" s="109"/>
      <c r="D8" s="51"/>
    </row>
    <row r="9" spans="1:11" ht="21" x14ac:dyDescent="0.2">
      <c r="A9" s="110" t="s">
        <v>47</v>
      </c>
      <c r="B9" s="110"/>
      <c r="C9" s="110"/>
      <c r="D9" s="110"/>
      <c r="E9" s="110"/>
      <c r="F9" s="110"/>
      <c r="G9" s="110"/>
      <c r="H9" s="110"/>
      <c r="I9" s="110"/>
      <c r="J9" s="110"/>
    </row>
    <row r="10" spans="1:11" ht="21" x14ac:dyDescent="0.2">
      <c r="A10" s="50"/>
      <c r="B10" s="50"/>
      <c r="C10" s="50"/>
      <c r="D10" s="50"/>
      <c r="E10" s="50"/>
      <c r="F10" s="50"/>
      <c r="G10" s="50"/>
      <c r="H10" s="50"/>
      <c r="I10" s="50"/>
      <c r="J10" s="50"/>
    </row>
    <row r="11" spans="1:11" ht="23" customHeight="1" x14ac:dyDescent="0.2">
      <c r="A11" s="49" t="s">
        <v>49</v>
      </c>
      <c r="B11" s="90" t="str">
        <f>Invoice!B11</f>
        <v>April 7, 2025</v>
      </c>
    </row>
    <row r="12" spans="1:11" x14ac:dyDescent="0.2">
      <c r="B12" s="48"/>
    </row>
    <row r="13" spans="1:11" ht="17" x14ac:dyDescent="0.2">
      <c r="A13" s="87" t="s">
        <v>17</v>
      </c>
      <c r="B13" s="174" t="str">
        <f>Invoice!B28:D28</f>
        <v>S25003</v>
      </c>
      <c r="C13" s="174"/>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0" t="s">
        <v>28</v>
      </c>
      <c r="B17" s="181"/>
      <c r="C17" s="181"/>
      <c r="D17" s="181"/>
      <c r="E17" s="182"/>
      <c r="F17" s="65"/>
      <c r="G17" s="180" t="s">
        <v>27</v>
      </c>
      <c r="H17" s="181"/>
      <c r="I17" s="181"/>
      <c r="J17" s="182"/>
    </row>
    <row r="18" spans="1:10" x14ac:dyDescent="0.2">
      <c r="A18" s="80"/>
      <c r="B18" s="65"/>
      <c r="C18" s="65"/>
      <c r="D18" s="65"/>
      <c r="E18" s="81"/>
      <c r="F18" s="65"/>
      <c r="G18" s="80"/>
      <c r="H18" s="79"/>
      <c r="I18" s="79"/>
      <c r="J18" s="78"/>
    </row>
    <row r="19" spans="1:10" ht="33" customHeight="1" x14ac:dyDescent="0.2">
      <c r="A19" s="76" t="s">
        <v>26</v>
      </c>
      <c r="B19" s="174" t="str">
        <f>Invoice!B17</f>
        <v>You Turn Ministries</v>
      </c>
      <c r="C19" s="174"/>
      <c r="D19" s="174"/>
      <c r="E19" s="175"/>
      <c r="F19" s="77"/>
      <c r="G19" s="76" t="s">
        <v>26</v>
      </c>
      <c r="H19" s="168" t="str">
        <f>Invoice!H17</f>
        <v xml:space="preserve">You Turn Ministries	</v>
      </c>
      <c r="I19" s="168"/>
      <c r="J19" s="176"/>
    </row>
    <row r="20" spans="1:10" x14ac:dyDescent="0.2">
      <c r="A20" s="177" t="s">
        <v>25</v>
      </c>
      <c r="B20" s="170" t="str">
        <f>Invoice!B18</f>
        <v>Area 47 / Sector 3 / Plot 21
Lilongwe, MWI</v>
      </c>
      <c r="C20" s="170"/>
      <c r="D20" s="170"/>
      <c r="E20" s="171"/>
      <c r="F20" s="74"/>
      <c r="G20" s="177" t="s">
        <v>25</v>
      </c>
      <c r="H20" s="178" t="str">
        <f>Invoice!H18</f>
        <v>Area 47 / Sector 3 / Plot 21
Lilongwe, MWI</v>
      </c>
      <c r="I20" s="178"/>
      <c r="J20" s="179"/>
    </row>
    <row r="21" spans="1:10" ht="29" customHeight="1" x14ac:dyDescent="0.2">
      <c r="A21" s="177"/>
      <c r="B21" s="170"/>
      <c r="C21" s="170"/>
      <c r="D21" s="170"/>
      <c r="E21" s="171"/>
      <c r="F21" s="74"/>
      <c r="G21" s="177"/>
      <c r="H21" s="178"/>
      <c r="I21" s="178"/>
      <c r="J21" s="179"/>
    </row>
    <row r="22" spans="1:10" ht="18" customHeight="1" x14ac:dyDescent="0.2">
      <c r="A22" s="76" t="s">
        <v>24</v>
      </c>
      <c r="B22" s="174" t="str">
        <f>Invoice!B19</f>
        <v>Ricardo Lourenco</v>
      </c>
      <c r="C22" s="174"/>
      <c r="D22" s="174"/>
      <c r="E22" s="175"/>
      <c r="F22" s="77"/>
      <c r="G22" s="76" t="s">
        <v>24</v>
      </c>
      <c r="H22" s="168" t="str">
        <f>Invoice!H19</f>
        <v>Ricardo Lourenco</v>
      </c>
      <c r="I22" s="168"/>
      <c r="J22" s="176"/>
    </row>
    <row r="23" spans="1:10" ht="22" customHeight="1" x14ac:dyDescent="0.2">
      <c r="A23" s="76" t="s">
        <v>23</v>
      </c>
      <c r="B23" s="174" t="str">
        <f>Invoice!B20</f>
        <v>ricardo@youturnmin.org</v>
      </c>
      <c r="C23" s="174"/>
      <c r="D23" s="174"/>
      <c r="E23" s="175"/>
      <c r="F23" s="77"/>
      <c r="G23" s="76" t="s">
        <v>23</v>
      </c>
      <c r="H23" s="168" t="str">
        <f>Invoice!H20</f>
        <v>ricardo@youturnmin.org</v>
      </c>
      <c r="I23" s="168"/>
      <c r="J23" s="176"/>
    </row>
    <row r="24" spans="1:10" x14ac:dyDescent="0.2">
      <c r="A24" s="76" t="s">
        <v>22</v>
      </c>
      <c r="B24" s="174" t="str">
        <f>Invoice!B21</f>
        <v>+265 999 575 717</v>
      </c>
      <c r="C24" s="174"/>
      <c r="D24" s="174"/>
      <c r="E24" s="175"/>
      <c r="F24" s="77"/>
      <c r="G24" s="76" t="s">
        <v>22</v>
      </c>
      <c r="H24" s="174" t="str">
        <f>Invoice!H21</f>
        <v>+265 999 575 717</v>
      </c>
      <c r="I24" s="168"/>
      <c r="J24" s="176"/>
    </row>
    <row r="25" spans="1:10" x14ac:dyDescent="0.2">
      <c r="A25" s="75"/>
      <c r="B25" s="170"/>
      <c r="C25" s="170"/>
      <c r="D25" s="170"/>
      <c r="E25" s="171"/>
      <c r="F25" s="74"/>
      <c r="G25" s="75"/>
      <c r="H25" s="170"/>
      <c r="I25" s="170"/>
      <c r="J25" s="171"/>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 Turn Ministries</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8" t="s">
        <v>46</v>
      </c>
      <c r="B30" s="168"/>
      <c r="C30" s="168"/>
      <c r="D30" s="172" t="str">
        <f>Invoice!D37</f>
        <v>35 PALLET(S) OF (1260 BOXES) OF DONATED RELIEF CARGO: DEHYDRATED RICE MANNA PACKS (370g BAGS) FOR HUMANITARIAN ASSISTANCE. THIS SHIPMENT IS A DONATION FOR RELIEF OR CHARITY ONLY. NOT TO BE RESOLD. NOT FOR EXCHANGE FOR PROFIT OR GAIN. NO COMMERCIAL VALUE.</v>
      </c>
      <c r="E30" s="172"/>
      <c r="F30" s="172"/>
      <c r="G30" s="172"/>
      <c r="H30" s="172"/>
      <c r="I30" s="172"/>
      <c r="J30" s="172"/>
    </row>
    <row r="31" spans="1:10" ht="16" customHeight="1" x14ac:dyDescent="0.2">
      <c r="A31" s="66"/>
      <c r="B31" s="66"/>
      <c r="C31" s="66"/>
      <c r="D31" s="68"/>
      <c r="E31" s="68"/>
      <c r="F31" s="68"/>
      <c r="G31" s="68"/>
      <c r="H31" s="68"/>
      <c r="I31" s="68"/>
      <c r="J31" s="68"/>
    </row>
    <row r="32" spans="1:10" ht="14" customHeight="1" x14ac:dyDescent="0.2">
      <c r="A32" s="168" t="s">
        <v>45</v>
      </c>
      <c r="B32" s="168"/>
      <c r="C32" s="68" t="str">
        <f>Invoice!A37</f>
        <v>FFAU413826</v>
      </c>
      <c r="D32" s="68" t="s">
        <v>44</v>
      </c>
      <c r="E32" s="173" t="str">
        <f>Invoice!C37</f>
        <v>UL-7471581</v>
      </c>
      <c r="F32" s="173"/>
      <c r="G32" s="67"/>
      <c r="H32" s="67"/>
      <c r="I32" s="67"/>
      <c r="J32" s="67"/>
    </row>
    <row r="33" spans="1:10" x14ac:dyDescent="0.2">
      <c r="A33" s="66"/>
      <c r="B33" s="66"/>
      <c r="C33" s="66"/>
      <c r="D33" s="66"/>
      <c r="E33" s="66"/>
      <c r="F33" s="66"/>
      <c r="G33" s="66"/>
      <c r="H33" s="66"/>
      <c r="I33" s="66"/>
      <c r="J33" s="66"/>
    </row>
    <row r="34" spans="1:10" ht="15" customHeight="1" x14ac:dyDescent="0.2">
      <c r="A34" s="168" t="s">
        <v>43</v>
      </c>
      <c r="B34" s="168"/>
      <c r="C34" s="168"/>
      <c r="D34" s="168"/>
      <c r="E34" s="168"/>
      <c r="F34" s="168"/>
      <c r="G34" s="168"/>
      <c r="H34" s="168"/>
      <c r="I34" s="168"/>
      <c r="J34" s="168"/>
    </row>
    <row r="35" spans="1:10" x14ac:dyDescent="0.2">
      <c r="A35" s="168"/>
      <c r="B35" s="168"/>
      <c r="C35" s="168"/>
      <c r="D35" s="168"/>
      <c r="E35" s="168"/>
      <c r="F35" s="168"/>
      <c r="G35" s="168"/>
      <c r="H35" s="168"/>
      <c r="I35" s="168"/>
      <c r="J35" s="168"/>
    </row>
    <row r="36" spans="1:10" x14ac:dyDescent="0.2">
      <c r="A36" s="168"/>
      <c r="B36" s="168"/>
      <c r="C36" s="168"/>
      <c r="D36" s="168"/>
      <c r="E36" s="168"/>
      <c r="F36" s="168"/>
      <c r="G36" s="168"/>
      <c r="H36" s="168"/>
      <c r="I36" s="168"/>
      <c r="J36" s="168"/>
    </row>
    <row r="37" spans="1:10" x14ac:dyDescent="0.2">
      <c r="A37" s="66"/>
      <c r="B37" s="66"/>
      <c r="C37" s="66"/>
      <c r="D37" s="66"/>
      <c r="E37" s="66"/>
      <c r="F37" s="66"/>
      <c r="G37" s="66"/>
      <c r="H37" s="66"/>
      <c r="I37" s="66"/>
      <c r="J37" s="66"/>
    </row>
    <row r="38" spans="1:10" ht="15" customHeight="1" x14ac:dyDescent="0.2">
      <c r="A38" s="164" t="s">
        <v>42</v>
      </c>
      <c r="B38" s="164"/>
      <c r="C38" s="164"/>
      <c r="D38" s="164"/>
      <c r="E38" s="164"/>
      <c r="F38" s="164"/>
      <c r="G38" s="164"/>
      <c r="H38" s="164"/>
      <c r="I38" s="164"/>
      <c r="J38" s="164"/>
    </row>
    <row r="39" spans="1:10" x14ac:dyDescent="0.2">
      <c r="A39" s="164"/>
      <c r="B39" s="164"/>
      <c r="C39" s="164"/>
      <c r="D39" s="164"/>
      <c r="E39" s="164"/>
      <c r="F39" s="164"/>
      <c r="G39" s="164"/>
      <c r="H39" s="164"/>
      <c r="I39" s="164"/>
      <c r="J39" s="164"/>
    </row>
    <row r="40" spans="1:10" x14ac:dyDescent="0.2">
      <c r="A40" s="66"/>
      <c r="B40" s="66"/>
      <c r="C40" s="66"/>
      <c r="D40" s="66"/>
      <c r="E40" s="66"/>
      <c r="F40" s="66"/>
      <c r="G40" s="66"/>
      <c r="H40" s="66"/>
      <c r="I40" s="66"/>
      <c r="J40" s="66"/>
    </row>
    <row r="41" spans="1:10" ht="15" customHeight="1" x14ac:dyDescent="0.2">
      <c r="A41" s="168" t="s">
        <v>41</v>
      </c>
      <c r="B41" s="168"/>
      <c r="C41" s="168"/>
      <c r="D41" s="168"/>
      <c r="E41" s="168"/>
      <c r="F41" s="168"/>
      <c r="G41" s="168"/>
      <c r="H41" s="168"/>
      <c r="I41" s="168"/>
      <c r="J41" s="168"/>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9" t="s">
        <v>66</v>
      </c>
      <c r="B49" s="169"/>
      <c r="C49" s="169"/>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www.w3.org/XML/1998/namespace"/>
    <ds:schemaRef ds:uri="http://schemas.microsoft.com/office/infopath/2007/PartnerControls"/>
    <ds:schemaRef ds:uri="96f2e6f6-d09e-4761-8f92-782a2eef91e0"/>
    <ds:schemaRef ds:uri="http://purl.org/dc/elements/1.1/"/>
    <ds:schemaRef ds:uri="http://schemas.microsoft.com/office/2006/metadata/properties"/>
    <ds:schemaRef ds:uri="http://purl.org/dc/terms/"/>
    <ds:schemaRef ds:uri="c95b7ca8-b57e-45ad-a0d6-40c1b64f5a16"/>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86E1A776-304D-4D3A-AC58-65F460D8B2CB}"/>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2025-12-05T14:14:31Z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