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showInkAnnotation="0" autoCompressPictures="0"/>
  <mc:AlternateContent xmlns:mc="http://schemas.openxmlformats.org/markup-compatibility/2006">
    <mc:Choice Requires="x15">
      <x15ac:absPath xmlns:x15ac="http://schemas.microsoft.com/office/spreadsheetml/2010/11/ac" url="https://worldhelps.sharepoint.com/sites/HumanitarianAid/Shared Documents/HA Drive/PROJECTS/2025/WBC/Projects/S25021/S25021-supplement docs/"/>
    </mc:Choice>
  </mc:AlternateContent>
  <xr:revisionPtr revIDLastSave="25" documentId="13_ncr:1_{6425B202-EBDF-474E-9986-471476BE748C}" xr6:coauthVersionLast="47" xr6:coauthVersionMax="47" xr10:uidLastSave="{89F7666B-6798-2042-A3C6-B11044659902}"/>
  <bookViews>
    <workbookView xWindow="34240" yWindow="1400" windowWidth="27460" windowHeight="14620" tabRatio="869" xr2:uid="{00000000-000D-0000-FFFF-FFFF00000000}"/>
  </bookViews>
  <sheets>
    <sheet name="Commerical Invoice" sheetId="2" r:id="rId1"/>
    <sheet name="Packing List" sheetId="8" r:id="rId2"/>
    <sheet name="Certificate of Donation" sheetId="9" r:id="rId3"/>
    <sheet name="Letter of Donation" sheetId="12"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2" l="1"/>
  <c r="B52" i="9"/>
  <c r="B53" i="9"/>
  <c r="B54" i="9"/>
  <c r="B55" i="9"/>
  <c r="B56" i="9"/>
  <c r="H20" i="12"/>
  <c r="E32" i="12"/>
  <c r="C32" i="12"/>
  <c r="D30" i="12"/>
  <c r="J36" i="8"/>
  <c r="F36" i="8"/>
  <c r="D36" i="8"/>
  <c r="B36" i="8"/>
  <c r="G13" i="9" l="1"/>
  <c r="B25" i="12" l="1"/>
  <c r="H24" i="12"/>
  <c r="B24" i="12"/>
  <c r="H23" i="12"/>
  <c r="B23" i="12"/>
  <c r="H22" i="12"/>
  <c r="B22" i="12"/>
  <c r="B20" i="12"/>
  <c r="H19" i="12"/>
  <c r="B19" i="12"/>
  <c r="A28" i="12" s="1"/>
  <c r="B13" i="12"/>
  <c r="H21" i="9" l="1"/>
  <c r="H22" i="9"/>
  <c r="H24" i="9"/>
  <c r="H25" i="9"/>
  <c r="H26" i="9"/>
  <c r="B21" i="9"/>
  <c r="H55" i="9"/>
  <c r="H54" i="9"/>
  <c r="H53" i="9"/>
  <c r="H52" i="9"/>
  <c r="H31" i="8"/>
  <c r="H30" i="8"/>
  <c r="H29" i="8"/>
  <c r="H28" i="8"/>
  <c r="B32" i="8"/>
  <c r="B31" i="8"/>
  <c r="B30" i="8"/>
  <c r="B29" i="8"/>
  <c r="B28" i="8"/>
  <c r="H22" i="8"/>
  <c r="H21" i="8"/>
  <c r="H20" i="8"/>
  <c r="H18" i="8"/>
  <c r="H17" i="8"/>
  <c r="B23" i="8"/>
  <c r="B22" i="8"/>
  <c r="B21" i="8"/>
  <c r="B20" i="8"/>
  <c r="B18" i="8"/>
  <c r="B17" i="8"/>
  <c r="B22" i="9"/>
  <c r="B11" i="9"/>
  <c r="B24" i="9"/>
  <c r="B25" i="9"/>
  <c r="B26" i="9"/>
  <c r="B27" i="9"/>
  <c r="B11" i="8"/>
  <c r="H46" i="8" s="1"/>
  <c r="H46" i="2"/>
</calcChain>
</file>

<file path=xl/sharedStrings.xml><?xml version="1.0" encoding="utf-8"?>
<sst xmlns="http://schemas.openxmlformats.org/spreadsheetml/2006/main" count="173" uniqueCount="79">
  <si>
    <t>P.O. Box 501</t>
  </si>
  <si>
    <t>Forest, VA 24551</t>
  </si>
  <si>
    <t>800.541.6691</t>
  </si>
  <si>
    <t>worldhelp.net</t>
  </si>
  <si>
    <t>Fecha:</t>
  </si>
  <si>
    <t>CONSIGNATARIO</t>
  </si>
  <si>
    <t>PARTE NOTIFICANTE:</t>
  </si>
  <si>
    <t>NOMBRE:</t>
  </si>
  <si>
    <t>DIRECCION:</t>
  </si>
  <si>
    <t>CONTACTO:</t>
  </si>
  <si>
    <t>Victor Samuel Gonzalez-Grillo</t>
  </si>
  <si>
    <t>CORREO ELEC.:</t>
  </si>
  <si>
    <t>Veydilo@gmail.com</t>
  </si>
  <si>
    <t>TELEFONO:</t>
  </si>
  <si>
    <t>NIT:</t>
  </si>
  <si>
    <t>N/A</t>
  </si>
  <si>
    <t xml:space="preserve">REFERENCIA DE ENVIO </t>
  </si>
  <si>
    <t>INFORMACION DE ENRUTAMIENTO:</t>
  </si>
  <si>
    <t>I.D. de Proyecto:</t>
  </si>
  <si>
    <t>Buque:</t>
  </si>
  <si>
    <t># de Referencia:</t>
  </si>
  <si>
    <t># Viaje:</t>
  </si>
  <si>
    <t># Bill of Lading:</t>
  </si>
  <si>
    <t>Puerto de Carga:</t>
  </si>
  <si>
    <t># AES ITN:</t>
  </si>
  <si>
    <t>NOEEI 30.37 (h)</t>
  </si>
  <si>
    <t>Puerto de Descarga:</t>
  </si>
  <si>
    <t># Licencia:</t>
  </si>
  <si>
    <t>No se requiere licencia</t>
  </si>
  <si>
    <t>Flete Prepagado</t>
  </si>
  <si>
    <t># Contenedor</t>
  </si>
  <si>
    <t xml:space="preserve"># Sello </t>
  </si>
  <si>
    <t>Descripción de Carga</t>
  </si>
  <si>
    <t>Peso</t>
  </si>
  <si>
    <t>Valor</t>
  </si>
  <si>
    <t xml:space="preserve">
22 palets cajas de 4 piezas 138 Carga de socorro donada; equipo médico, ropa nueva y suministros para asistencia humanitaria.</t>
  </si>
  <si>
    <t>*Este envío es una DONACIÓN solamente para ayuda o caridad. No debe ser revendido.
No para el intercambio con fines de lucro o ganancia. Sin valor comercial.*</t>
  </si>
  <si>
    <t>Declaración de Valor:</t>
  </si>
  <si>
    <t>$5,000.00 USD</t>
  </si>
  <si>
    <t>Este suscrito por la presente certifica que, según su leal saber y entender, la información contenida en esta declaración es verdadera y correcta. El contenido de este envío es como se indicó anteriormente y no contiene drogas, armas, armas de fuego, municiones ni explosivos de contrabando.</t>
  </si>
  <si>
    <t>Fecha</t>
  </si>
  <si>
    <t>LISTA DE EMPAQUE</t>
  </si>
  <si>
    <t>Linea</t>
  </si>
  <si>
    <t>CERTIFICADO DE DONACION</t>
  </si>
  <si>
    <t>A los funcionarios de aduanas o que puedan estar más interesados:</t>
  </si>
  <si>
    <t xml:space="preserve">Esta carta es para certificar que este envío de carga humanitaria donada: </t>
  </si>
  <si>
    <t>se envía a través de World Help como un obsequio gratuito y una donación a la gente del país receptor. El destinatario y la parte notificante, que son responsables de manejar este envío son:</t>
  </si>
  <si>
    <t>CONSIGNATARIO:</t>
  </si>
  <si>
    <t>NAME:</t>
  </si>
  <si>
    <t>ADDRESS:</t>
  </si>
  <si>
    <t>CONTACT:</t>
  </si>
  <si>
    <t>EMAIL:</t>
  </si>
  <si>
    <t>PHONE:</t>
  </si>
  <si>
    <t>Este envío debe ser administrado por la parte mencionada anteriormente y las agencias de socorro y los grupos misioneros que trabajan con el destinatario. El contenido del envío debe utilizarse únicamente con fines humanitarios. Los contenidos pueden distribuirse directamente a los necesitados o utilizarse para gestionar y configurar las necesidades logísticas de sus programas de ayuda. El envío no debe venderse, revenderse ni intercambiarse con fines de lucro o ganancia. Por lo tanto, este envío no tiene valor comercial. La declaración de valor, US $ 5.000, es solo para fines aduaneros y no involucra ninguna moneda del país de destino.</t>
  </si>
  <si>
    <t>Por la presente se da permiso al destinatario mencionado anteriormente para administrar este envío de la manera que considere más beneficiosa para los pobres y los necesitados a los que sirve su misión y programas. Esto incluye compartir y volver a donar el contenido del envío a otras instituciones y agencias nativas.</t>
  </si>
  <si>
    <t>En consecuencia, se solicita que las partes que manejan el destinatario, el despacho y el reenvío de este envío lo procesen de manera expedita y de buena fe, para que los esfuerzos de ayuda y caridad en el país de destino puedan comenzar lo antes posible. Cualquier cambio a esta declaración que sea necesario para cumplir con las reglas y regulaciones locales se puede realizar si está de acuerdo y atestigua la firma del destinatario.</t>
  </si>
  <si>
    <t>Sinceramente,</t>
  </si>
  <si>
    <t>CARTA DE DONACION</t>
  </si>
  <si>
    <t>World Help se complace en donar 1 x contenedor de:</t>
  </si>
  <si>
    <t>El contenedor se identifica como:</t>
  </si>
  <si>
    <t>| Seal #:</t>
  </si>
  <si>
    <t>Esta donación se realiza sin cargo alguno para usted y entendemos que esta donación, ahora que está bajo su control, no se intercambiará, venderá o intercambiará con fines de lucro o ganancia y se utilizará de conformidad con los términos. descrito en el Acuerdo de Asociación de Ayuda Mundial, firmado por su organización. También entendemos que esta donación se utilizará de acuerdo con el propósito de su carta y la exención de impuestos.</t>
  </si>
  <si>
    <t>Es un placer trabajar con usted para ayudar a los pobres. Nos complace estar afiliados a su organización y esta donación es una señal de nuestro continuo apoyo y asociación.</t>
  </si>
  <si>
    <t>Si tiene alguna pregunta o inquietud con respecto a esta donación, envíenos un correo electrónico a humanitarianaid@worldhelp.net o llame a nuestra oficina al 800-541-6691.</t>
  </si>
  <si>
    <t>Asociación Convención Bautista de Cuba Occidental</t>
  </si>
  <si>
    <t>Zulueta N #502, Esq. Dragones Habana
LA HABANA VIEJA, LA HABANA, CUBA 10200</t>
  </si>
  <si>
    <t>MARIEL</t>
  </si>
  <si>
    <t>FACTURA- DECLARACION DE VALOR</t>
  </si>
  <si>
    <t>Josh Brewer, Director de Ayuda Humanitaria</t>
  </si>
  <si>
    <t>S25021</t>
  </si>
  <si>
    <t>APHU7359508</t>
  </si>
  <si>
    <t>UL-5636670</t>
  </si>
  <si>
    <t>215 PAQUETES (8 PALETS Y 207 PIEZAS) DE CARGA DE AYUDA DONADA: ROPA, SUMINISTROS Y EQUIPOS MÉDICOS, Y MOBILIARIO ESCOLAR PARA ASISTENCIA HUMANITARIA. ESTE ENVÍO ES UNA DONACIÓN EXCLUSIVA PARA AYUDA O CARIDAD. NO SE PUEDE REVENDER. NO SE PUEDE INTERCAMBIAR POR GANANCIAS NI LUCRO. SIN VALOR COMERCIAL.</t>
  </si>
  <si>
    <t>9,835 lbs</t>
  </si>
  <si>
    <t>4 de agosto de 2025</t>
  </si>
  <si>
    <t>NAM7861630</t>
  </si>
  <si>
    <t>MEDKON PEP</t>
  </si>
  <si>
    <t>0CAI2S1MA</t>
  </si>
  <si>
    <t>SAVANNAH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</si>
</sst>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4"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indexed="8"/>
      <name val="Calibri"/>
      <family val="2"/>
    </font>
    <font>
      <sz val="8"/>
      <name val="Calibri"/>
      <family val="2"/>
    </font>
    <font>
      <sz val="10"/>
      <name val="Arial"/>
      <family val="2"/>
    </font>
    <font>
      <sz val="12"/>
      <color theme="1"/>
      <name val="Calibri"/>
      <family val="2"/>
      <charset val="204"/>
      <scheme val="minor"/>
    </font>
    <font>
      <u/>
      <sz val="12"/>
      <color theme="10"/>
      <name val="Calibri"/>
      <family val="2"/>
      <scheme val="minor"/>
    </font>
    <font>
      <b/>
      <sz val="12"/>
      <color theme="1"/>
      <name val="Calibri"/>
      <family val="2"/>
      <scheme val="minor"/>
    </font>
    <font>
      <b/>
      <sz val="16"/>
      <color theme="1"/>
      <name val="Calibri"/>
      <family val="2"/>
      <scheme val="minor"/>
    </font>
    <font>
      <b/>
      <sz val="14"/>
      <color theme="0"/>
      <name val="Calibri"/>
      <family val="2"/>
      <scheme val="minor"/>
    </font>
    <font>
      <i/>
      <sz val="12"/>
      <color theme="1"/>
      <name val="Calibri"/>
      <family val="2"/>
      <scheme val="minor"/>
    </font>
    <font>
      <b/>
      <u/>
      <sz val="12"/>
      <color rgb="FF000000"/>
      <name val="Calibri"/>
      <family val="2"/>
      <scheme val="minor"/>
    </font>
    <font>
      <sz val="12"/>
      <color rgb="FF000000"/>
      <name val="Calibri"/>
      <family val="2"/>
      <charset val="204"/>
      <scheme val="minor"/>
    </font>
    <font>
      <b/>
      <sz val="12"/>
      <color rgb="FF000000"/>
      <name val="Calibri"/>
      <family val="2"/>
      <scheme val="minor"/>
    </font>
    <font>
      <i/>
      <sz val="14"/>
      <color theme="1"/>
      <name val="Calibri"/>
      <family val="2"/>
      <scheme val="minor"/>
    </font>
    <font>
      <b/>
      <i/>
      <sz val="12"/>
      <color theme="1"/>
      <name val="Calibri"/>
      <family val="2"/>
      <scheme val="minor"/>
    </font>
    <font>
      <b/>
      <u/>
      <sz val="12"/>
      <color theme="1"/>
      <name val="Calibri"/>
      <family val="2"/>
      <scheme val="minor"/>
    </font>
    <font>
      <sz val="12"/>
      <name val="Calibri"/>
      <family val="2"/>
      <scheme val="minor"/>
    </font>
    <font>
      <b/>
      <sz val="11"/>
      <color theme="1"/>
      <name val="Calibri"/>
      <family val="2"/>
      <scheme val="minor"/>
    </font>
    <font>
      <sz val="11"/>
      <color theme="1"/>
      <name val="Calibri"/>
      <family val="2"/>
      <scheme val="minor"/>
    </font>
    <font>
      <u/>
      <sz val="11"/>
      <color theme="10"/>
      <name val="Calibri"/>
      <family val="2"/>
      <scheme val="minor"/>
    </font>
    <font>
      <sz val="11"/>
      <name val="Calibri"/>
      <family val="2"/>
      <scheme val="minor"/>
    </font>
    <font>
      <sz val="11"/>
      <color theme="1"/>
      <name val="Calibri"/>
      <family val="2"/>
      <charset val="204"/>
      <scheme val="minor"/>
    </font>
  </fonts>
  <fills count="5">
    <fill>
      <patternFill patternType="none"/>
    </fill>
    <fill>
      <patternFill patternType="gray125"/>
    </fill>
    <fill>
      <patternFill patternType="solid">
        <fgColor theme="4" tint="0.79998168889431442"/>
        <bgColor indexed="65"/>
      </patternFill>
    </fill>
    <fill>
      <patternFill patternType="solid">
        <fgColor theme="7" tint="0.79998168889431442"/>
        <bgColor indexed="65"/>
      </patternFill>
    </fill>
    <fill>
      <patternFill patternType="solid">
        <fgColor theme="1"/>
        <bgColor theme="3" tint="0.39997558519241921"/>
      </patternFill>
    </fill>
  </fills>
  <borders count="27">
    <border>
      <left/>
      <right/>
      <top/>
      <bottom/>
      <diagonal/>
    </border>
    <border>
      <left/>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bottom style="thin">
        <color indexed="64"/>
      </bottom>
      <diagonal/>
    </border>
    <border>
      <left style="hair">
        <color theme="0" tint="-0.499984740745262"/>
      </left>
      <right style="hair">
        <color theme="0" tint="-0.499984740745262"/>
      </right>
      <top style="thin">
        <color indexed="64"/>
      </top>
      <bottom style="hair">
        <color theme="0" tint="-0.499984740745262"/>
      </bottom>
      <diagonal/>
    </border>
    <border>
      <left/>
      <right style="thin">
        <color theme="0"/>
      </right>
      <top/>
      <bottom style="thin">
        <color indexed="64"/>
      </bottom>
      <diagonal/>
    </border>
    <border>
      <left/>
      <right/>
      <top style="hair">
        <color theme="0" tint="-0.499984740745262"/>
      </top>
      <bottom/>
      <diagonal/>
    </border>
    <border>
      <left/>
      <right style="hair">
        <color theme="0"/>
      </right>
      <top/>
      <bottom style="thin">
        <color indexed="64"/>
      </bottom>
      <diagonal/>
    </border>
    <border>
      <left/>
      <right/>
      <top style="thin">
        <color indexed="64"/>
      </top>
      <bottom style="hair">
        <color theme="0" tint="-0.499984740745262"/>
      </bottom>
      <diagonal/>
    </border>
    <border>
      <left/>
      <right style="hair">
        <color theme="0" tint="-0.499984740745262"/>
      </right>
      <top style="thin">
        <color indexed="64"/>
      </top>
      <bottom style="hair">
        <color theme="0" tint="-0.499984740745262"/>
      </bottom>
      <diagonal/>
    </border>
    <border>
      <left style="hair">
        <color theme="0" tint="-0.499984740745262"/>
      </left>
      <right/>
      <top/>
      <bottom style="hair">
        <color theme="0" tint="-0.499984740745262"/>
      </bottom>
      <diagonal/>
    </border>
    <border>
      <left/>
      <right style="hair">
        <color theme="0" tint="-0.499984740745262"/>
      </right>
      <top/>
      <bottom style="hair">
        <color theme="0" tint="-0.499984740745262"/>
      </bottom>
      <diagonal/>
    </border>
    <border>
      <left style="hair">
        <color theme="0"/>
      </left>
      <right/>
      <top/>
      <bottom style="thin">
        <color indexed="64"/>
      </bottom>
      <diagonal/>
    </border>
    <border>
      <left style="thin">
        <color theme="0"/>
      </left>
      <right/>
      <top/>
      <bottom style="thin">
        <color indexed="64"/>
      </bottom>
      <diagonal/>
    </border>
    <border>
      <left style="hair">
        <color theme="0" tint="-0.499984740745262"/>
      </left>
      <right/>
      <top style="thin">
        <color indexed="64"/>
      </top>
      <bottom style="hair">
        <color theme="0" tint="-0.499984740745262"/>
      </bottom>
      <diagonal/>
    </border>
    <border>
      <left style="hair">
        <color indexed="64"/>
      </left>
      <right/>
      <top style="thin">
        <color indexed="64"/>
      </top>
      <bottom style="hair">
        <color theme="0" tint="-0.499984740745262"/>
      </bottom>
      <diagonal/>
    </border>
    <border>
      <left style="hair">
        <color indexed="64"/>
      </left>
      <right style="hair">
        <color indexed="64"/>
      </right>
      <top style="thin">
        <color indexed="64"/>
      </top>
      <bottom style="hair">
        <color indexed="64"/>
      </bottom>
      <diagonal/>
    </border>
    <border>
      <left style="hair">
        <color theme="0" tint="-0.499984740745262"/>
      </left>
      <right/>
      <top style="thin">
        <color indexed="64"/>
      </top>
      <bottom/>
      <diagonal/>
    </border>
    <border>
      <left/>
      <right style="hair">
        <color theme="0" tint="-0.499984740745262"/>
      </right>
      <top style="thin">
        <color indexed="64"/>
      </top>
      <bottom/>
      <diagonal/>
    </border>
    <border>
      <left/>
      <right/>
      <top style="hair">
        <color theme="0" tint="-0.249977111117893"/>
      </top>
      <bottom/>
      <diagonal/>
    </border>
  </borders>
  <cellStyleXfs count="9">
    <xf numFmtId="0" fontId="0" fillId="0" borderId="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7" fillId="0" borderId="0" applyNumberFormat="0" applyFill="0" applyBorder="0" applyAlignment="0" applyProtection="0"/>
    <xf numFmtId="0" fontId="5" fillId="0" borderId="0"/>
    <xf numFmtId="44" fontId="6" fillId="0" borderId="0" applyFont="0" applyFill="0" applyBorder="0" applyAlignment="0" applyProtection="0"/>
  </cellStyleXfs>
  <cellXfs count="151">
    <xf numFmtId="0" fontId="0" fillId="0" borderId="0" xfId="0"/>
    <xf numFmtId="0" fontId="0" fillId="0" borderId="1" xfId="0" applyBorder="1"/>
    <xf numFmtId="0" fontId="0" fillId="0" borderId="0" xfId="0" applyAlignment="1">
      <alignment horizontal="center" vertical="center" wrapText="1"/>
    </xf>
    <xf numFmtId="0" fontId="9" fillId="0" borderId="0" xfId="0" applyFont="1" applyAlignment="1">
      <alignment horizontal="center" vertical="center"/>
    </xf>
    <xf numFmtId="0" fontId="10" fillId="4" borderId="0" xfId="0" applyFont="1" applyFill="1" applyAlignment="1">
      <alignment horizontal="center" vertical="center"/>
    </xf>
    <xf numFmtId="0" fontId="11" fillId="0" borderId="0" xfId="0" applyFont="1" applyAlignment="1">
      <alignment horizontal="center" vertical="center" wrapText="1"/>
    </xf>
    <xf numFmtId="0" fontId="0" fillId="0" borderId="2" xfId="0" applyBorder="1"/>
    <xf numFmtId="0" fontId="0" fillId="0" borderId="3" xfId="0" applyBorder="1"/>
    <xf numFmtId="0" fontId="0" fillId="0" borderId="4" xfId="0" applyBorder="1"/>
    <xf numFmtId="0" fontId="8" fillId="0" borderId="5" xfId="0" applyFont="1" applyBorder="1" applyAlignment="1">
      <alignment horizontal="right" vertical="center" wrapText="1"/>
    </xf>
    <xf numFmtId="0" fontId="0" fillId="0" borderId="7" xfId="0" applyBorder="1"/>
    <xf numFmtId="0" fontId="0" fillId="0" borderId="8" xfId="0" applyBorder="1"/>
    <xf numFmtId="0" fontId="0" fillId="0" borderId="9" xfId="0" applyBorder="1"/>
    <xf numFmtId="0" fontId="0" fillId="0" borderId="6" xfId="0" applyBorder="1"/>
    <xf numFmtId="0" fontId="0" fillId="0" borderId="5" xfId="0" applyBorder="1"/>
    <xf numFmtId="0" fontId="8" fillId="0" borderId="0" xfId="0" applyFont="1" applyAlignment="1">
      <alignment horizontal="right" vertical="center"/>
    </xf>
    <xf numFmtId="0" fontId="11" fillId="0" borderId="0" xfId="0" applyFont="1"/>
    <xf numFmtId="0" fontId="0" fillId="0" borderId="13" xfId="0" applyBorder="1"/>
    <xf numFmtId="14" fontId="8" fillId="0" borderId="0" xfId="0" applyNumberFormat="1" applyFont="1" applyAlignment="1">
      <alignment horizontal="center" vertical="center"/>
    </xf>
    <xf numFmtId="0" fontId="8" fillId="0" borderId="5" xfId="0" applyFont="1" applyBorder="1" applyAlignment="1">
      <alignment horizontal="right" vertical="top"/>
    </xf>
    <xf numFmtId="0" fontId="0" fillId="0" borderId="6" xfId="0" applyBorder="1" applyAlignment="1">
      <alignment horizontal="left" vertical="top"/>
    </xf>
    <xf numFmtId="0" fontId="13" fillId="0" borderId="0" xfId="0" applyFont="1"/>
    <xf numFmtId="0" fontId="13" fillId="0" borderId="2" xfId="0" applyFont="1" applyBorder="1"/>
    <xf numFmtId="0" fontId="13" fillId="0" borderId="3" xfId="0" applyFont="1" applyBorder="1"/>
    <xf numFmtId="0" fontId="13" fillId="0" borderId="4" xfId="0" applyFont="1" applyBorder="1"/>
    <xf numFmtId="0" fontId="14" fillId="0" borderId="0" xfId="0" applyFont="1" applyAlignment="1">
      <alignment horizontal="right" vertical="center" wrapText="1"/>
    </xf>
    <xf numFmtId="0" fontId="13" fillId="0" borderId="0" xfId="0" applyFont="1" applyAlignment="1">
      <alignment vertical="center" wrapText="1"/>
    </xf>
    <xf numFmtId="1" fontId="0" fillId="0" borderId="0" xfId="0" applyNumberFormat="1"/>
    <xf numFmtId="0" fontId="0" fillId="0" borderId="7" xfId="0" applyBorder="1" applyAlignment="1">
      <alignment vertical="top"/>
    </xf>
    <xf numFmtId="0" fontId="0" fillId="0" borderId="8" xfId="0" applyBorder="1" applyAlignment="1">
      <alignment vertical="top"/>
    </xf>
    <xf numFmtId="0" fontId="0" fillId="0" borderId="9" xfId="0" applyBorder="1" applyAlignment="1">
      <alignment vertical="top"/>
    </xf>
    <xf numFmtId="0" fontId="0" fillId="0" borderId="0" xfId="0" applyAlignment="1">
      <alignment vertical="top"/>
    </xf>
    <xf numFmtId="0" fontId="13" fillId="0" borderId="0" xfId="0" applyFont="1" applyAlignment="1">
      <alignment vertical="top"/>
    </xf>
    <xf numFmtId="0" fontId="13" fillId="0" borderId="7" xfId="0" applyFont="1" applyBorder="1" applyAlignment="1">
      <alignment vertical="top"/>
    </xf>
    <xf numFmtId="0" fontId="13" fillId="0" borderId="8" xfId="0" applyFont="1" applyBorder="1" applyAlignment="1">
      <alignment vertical="top"/>
    </xf>
    <xf numFmtId="0" fontId="13" fillId="0" borderId="9" xfId="0" applyFont="1" applyBorder="1" applyAlignment="1">
      <alignment vertical="top"/>
    </xf>
    <xf numFmtId="0" fontId="19" fillId="0" borderId="5" xfId="0" applyFont="1" applyBorder="1" applyAlignment="1">
      <alignment horizontal="right" vertical="top"/>
    </xf>
    <xf numFmtId="0" fontId="19" fillId="0" borderId="5" xfId="0" applyFont="1" applyBorder="1" applyAlignment="1">
      <alignment horizontal="right" vertical="center"/>
    </xf>
    <xf numFmtId="0" fontId="20" fillId="0" borderId="0" xfId="0" applyFont="1" applyAlignment="1">
      <alignment horizontal="left" vertical="top"/>
    </xf>
    <xf numFmtId="0" fontId="20" fillId="0" borderId="6" xfId="0" applyFont="1" applyBorder="1" applyAlignment="1">
      <alignment horizontal="left" vertical="top"/>
    </xf>
    <xf numFmtId="0" fontId="19" fillId="0" borderId="5" xfId="0" applyFont="1" applyBorder="1" applyAlignment="1">
      <alignment horizontal="right" vertical="center" wrapText="1"/>
    </xf>
    <xf numFmtId="0" fontId="14" fillId="0" borderId="0" xfId="0" applyFont="1" applyAlignment="1">
      <alignment horizontal="left" vertical="center" wrapText="1"/>
    </xf>
    <xf numFmtId="0" fontId="13" fillId="0" borderId="0" xfId="0" applyFont="1" applyAlignment="1">
      <alignment horizontal="left" vertical="center" wrapText="1"/>
    </xf>
    <xf numFmtId="0" fontId="12" fillId="0" borderId="0" xfId="0" applyFont="1"/>
    <xf numFmtId="1" fontId="13" fillId="0" borderId="0" xfId="0" applyNumberFormat="1" applyFont="1" applyAlignment="1">
      <alignment horizontal="right" vertical="center" wrapText="1"/>
    </xf>
    <xf numFmtId="0" fontId="0" fillId="0" borderId="10" xfId="0" applyBorder="1"/>
    <xf numFmtId="0" fontId="13" fillId="0" borderId="10" xfId="0" applyFont="1" applyBorder="1"/>
    <xf numFmtId="0" fontId="2" fillId="0" borderId="16" xfId="0" applyFont="1" applyBorder="1" applyAlignment="1">
      <alignment horizontal="center" vertical="center" wrapText="1"/>
    </xf>
    <xf numFmtId="164" fontId="2" fillId="0" borderId="11" xfId="8" applyNumberFormat="1" applyFont="1" applyBorder="1" applyAlignment="1">
      <alignment horizontal="center" vertical="center" wrapText="1"/>
    </xf>
    <xf numFmtId="0" fontId="2" fillId="0" borderId="23" xfId="0" applyFont="1" applyBorder="1" applyAlignment="1">
      <alignment horizontal="center" vertical="center" wrapText="1"/>
    </xf>
    <xf numFmtId="49" fontId="0" fillId="0" borderId="0" xfId="0" applyNumberFormat="1"/>
    <xf numFmtId="49" fontId="11" fillId="0" borderId="0" xfId="0" applyNumberFormat="1" applyFont="1"/>
    <xf numFmtId="49" fontId="0" fillId="0" borderId="0" xfId="0" applyNumberFormat="1" applyAlignment="1">
      <alignment horizontal="center" vertical="center" wrapText="1"/>
    </xf>
    <xf numFmtId="49" fontId="9" fillId="0" borderId="0" xfId="0" applyNumberFormat="1" applyFont="1" applyAlignment="1">
      <alignment horizontal="center" vertical="center"/>
    </xf>
    <xf numFmtId="49" fontId="0" fillId="0" borderId="3" xfId="0" applyNumberFormat="1" applyBorder="1"/>
    <xf numFmtId="49" fontId="0" fillId="0" borderId="8" xfId="0" applyNumberFormat="1" applyBorder="1"/>
    <xf numFmtId="49" fontId="0" fillId="0" borderId="0" xfId="0" applyNumberFormat="1" applyAlignment="1">
      <alignment horizontal="left" vertical="top"/>
    </xf>
    <xf numFmtId="49" fontId="0" fillId="0" borderId="13" xfId="0" applyNumberFormat="1" applyBorder="1"/>
    <xf numFmtId="49" fontId="11" fillId="0" borderId="0" xfId="0" applyNumberFormat="1" applyFont="1" applyAlignment="1">
      <alignment horizontal="center" vertical="center" wrapText="1"/>
    </xf>
    <xf numFmtId="0" fontId="1" fillId="0" borderId="16" xfId="0" applyFont="1" applyBorder="1" applyAlignment="1">
      <alignment horizontal="center" vertical="center" wrapText="1"/>
    </xf>
    <xf numFmtId="49" fontId="8" fillId="0" borderId="0" xfId="0" applyNumberFormat="1" applyFont="1" applyAlignment="1">
      <alignment horizontal="left"/>
    </xf>
    <xf numFmtId="49" fontId="0" fillId="0" borderId="21" xfId="0" applyNumberFormat="1" applyBorder="1" applyAlignment="1">
      <alignment horizontal="center" vertical="center" wrapText="1"/>
    </xf>
    <xf numFmtId="49" fontId="0" fillId="0" borderId="16" xfId="0" applyNumberFormat="1" applyBorder="1" applyAlignment="1">
      <alignment horizontal="center" vertical="center" wrapText="1"/>
    </xf>
    <xf numFmtId="49" fontId="10" fillId="4" borderId="19" xfId="0" applyNumberFormat="1" applyFont="1" applyFill="1" applyBorder="1" applyAlignment="1">
      <alignment horizontal="center" vertical="center"/>
    </xf>
    <xf numFmtId="49" fontId="10" fillId="4" borderId="12" xfId="0" applyNumberFormat="1" applyFont="1" applyFill="1" applyBorder="1" applyAlignment="1">
      <alignment horizontal="center" vertical="center"/>
    </xf>
    <xf numFmtId="0" fontId="0" fillId="0" borderId="0" xfId="0" applyAlignment="1">
      <alignment horizontal="center" vertical="center" wrapText="1"/>
    </xf>
    <xf numFmtId="0" fontId="8" fillId="0" borderId="1" xfId="0" applyFont="1" applyBorder="1" applyAlignment="1">
      <alignment horizontal="center"/>
    </xf>
    <xf numFmtId="14" fontId="15" fillId="0" borderId="10" xfId="0" applyNumberFormat="1" applyFont="1" applyBorder="1" applyAlignment="1">
      <alignment horizontal="center" vertical="center"/>
    </xf>
    <xf numFmtId="0" fontId="8" fillId="0" borderId="0" xfId="0" applyFont="1" applyAlignment="1">
      <alignment horizontal="right"/>
    </xf>
    <xf numFmtId="0" fontId="10" fillId="4" borderId="20"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12" xfId="0" applyFont="1" applyFill="1" applyBorder="1" applyAlignment="1">
      <alignment horizontal="center" vertical="center"/>
    </xf>
    <xf numFmtId="0" fontId="1" fillId="0" borderId="2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wrapText="1"/>
    </xf>
    <xf numFmtId="0" fontId="11" fillId="0" borderId="0" xfId="0" applyFont="1" applyAlignment="1">
      <alignment horizontal="center" vertical="center" wrapText="1"/>
    </xf>
    <xf numFmtId="0" fontId="10" fillId="4" borderId="14" xfId="0" applyFont="1" applyFill="1" applyBorder="1" applyAlignment="1">
      <alignment horizontal="center" vertical="center"/>
    </xf>
    <xf numFmtId="1" fontId="0" fillId="0" borderId="22" xfId="0" applyNumberFormat="1" applyBorder="1" applyAlignment="1">
      <alignment horizontal="center" vertical="center" wrapText="1"/>
    </xf>
    <xf numFmtId="1" fontId="0" fillId="0" borderId="16" xfId="0" applyNumberFormat="1" applyBorder="1" applyAlignment="1">
      <alignment horizontal="center" vertical="center" wrapText="1"/>
    </xf>
    <xf numFmtId="0" fontId="2" fillId="0" borderId="26" xfId="0" applyFont="1" applyBorder="1" applyAlignment="1">
      <alignment horizontal="center" vertical="center" wrapText="1"/>
    </xf>
    <xf numFmtId="1" fontId="0" fillId="0" borderId="0" xfId="0" applyNumberFormat="1" applyAlignment="1">
      <alignment horizontal="left" vertical="top"/>
    </xf>
    <xf numFmtId="1" fontId="0" fillId="0" borderId="6" xfId="0" applyNumberFormat="1" applyBorder="1" applyAlignment="1">
      <alignment horizontal="left" vertical="top"/>
    </xf>
    <xf numFmtId="0" fontId="0" fillId="0" borderId="0" xfId="0" applyAlignment="1">
      <alignment horizontal="left" vertical="top"/>
    </xf>
    <xf numFmtId="0" fontId="16" fillId="0" borderId="5"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0" fillId="0" borderId="6" xfId="0" applyBorder="1" applyAlignment="1">
      <alignment horizontal="left" vertical="top"/>
    </xf>
    <xf numFmtId="0" fontId="20" fillId="0" borderId="0" xfId="0" applyFont="1" applyAlignment="1">
      <alignment horizontal="left" vertical="top"/>
    </xf>
    <xf numFmtId="0" fontId="20" fillId="0" borderId="6" xfId="0" applyFont="1" applyBorder="1" applyAlignment="1">
      <alignment horizontal="left" vertical="top"/>
    </xf>
    <xf numFmtId="0" fontId="7" fillId="0" borderId="0" xfId="6" applyBorder="1" applyAlignment="1">
      <alignment horizontal="left" vertical="top"/>
    </xf>
    <xf numFmtId="0" fontId="22" fillId="0" borderId="0" xfId="0" applyFont="1" applyAlignment="1">
      <alignment horizontal="left" vertical="top"/>
    </xf>
    <xf numFmtId="0" fontId="22" fillId="0" borderId="6" xfId="0" applyFont="1" applyBorder="1" applyAlignment="1">
      <alignment horizontal="left" vertical="top"/>
    </xf>
    <xf numFmtId="1" fontId="20" fillId="0" borderId="0" xfId="0" applyNumberFormat="1" applyFont="1" applyAlignment="1">
      <alignment horizontal="left" vertical="top"/>
    </xf>
    <xf numFmtId="1" fontId="20" fillId="0" borderId="6" xfId="0" applyNumberFormat="1" applyFont="1" applyBorder="1" applyAlignment="1">
      <alignment horizontal="left" vertical="top"/>
    </xf>
    <xf numFmtId="0" fontId="20" fillId="0" borderId="0" xfId="0" applyFont="1" applyAlignment="1">
      <alignment horizontal="left" vertical="top" wrapText="1"/>
    </xf>
    <xf numFmtId="0" fontId="20" fillId="0" borderId="6" xfId="0" applyFont="1" applyBorder="1" applyAlignment="1">
      <alignment horizontal="left" vertical="top" wrapText="1"/>
    </xf>
    <xf numFmtId="49" fontId="0" fillId="0" borderId="0" xfId="0" applyNumberFormat="1" applyAlignment="1">
      <alignment horizontal="left" vertical="top"/>
    </xf>
    <xf numFmtId="49" fontId="0" fillId="0" borderId="6" xfId="0" applyNumberFormat="1" applyBorder="1" applyAlignment="1">
      <alignment horizontal="left" vertical="top"/>
    </xf>
    <xf numFmtId="1" fontId="0" fillId="0" borderId="0" xfId="0" applyNumberFormat="1" applyAlignment="1">
      <alignment horizontal="left" vertical="center" wrapText="1"/>
    </xf>
    <xf numFmtId="1" fontId="0" fillId="0" borderId="6" xfId="0" applyNumberFormat="1" applyBorder="1" applyAlignment="1">
      <alignment horizontal="left" vertical="center" wrapText="1"/>
    </xf>
    <xf numFmtId="0" fontId="0" fillId="0" borderId="0" xfId="0" applyAlignment="1">
      <alignment horizontal="left" vertical="center"/>
    </xf>
    <xf numFmtId="0" fontId="0" fillId="0" borderId="6" xfId="0" applyBorder="1" applyAlignment="1">
      <alignment horizontal="left" vertical="center"/>
    </xf>
    <xf numFmtId="0" fontId="17" fillId="0" borderId="5" xfId="0" applyFont="1" applyBorder="1" applyAlignment="1">
      <alignment horizontal="center"/>
    </xf>
    <xf numFmtId="0" fontId="17" fillId="0" borderId="0" xfId="0" applyFont="1" applyAlignment="1">
      <alignment horizontal="center"/>
    </xf>
    <xf numFmtId="0" fontId="17" fillId="0" borderId="6" xfId="0" applyFont="1" applyBorder="1" applyAlignment="1">
      <alignment horizontal="center"/>
    </xf>
    <xf numFmtId="0" fontId="7" fillId="0" borderId="0" xfId="6" applyNumberFormat="1" applyBorder="1" applyAlignment="1">
      <alignment horizontal="left" vertical="top" wrapText="1"/>
    </xf>
    <xf numFmtId="1" fontId="20" fillId="0" borderId="0" xfId="0" applyNumberFormat="1" applyFont="1" applyAlignment="1">
      <alignment horizontal="left" vertical="top" wrapText="1"/>
    </xf>
    <xf numFmtId="1" fontId="20" fillId="0" borderId="6" xfId="0" applyNumberFormat="1" applyFont="1" applyBorder="1" applyAlignment="1">
      <alignment horizontal="left" vertical="top" wrapText="1"/>
    </xf>
    <xf numFmtId="0" fontId="8" fillId="0" borderId="5" xfId="0" applyFont="1" applyBorder="1" applyAlignment="1">
      <alignment horizontal="right" vertical="top"/>
    </xf>
    <xf numFmtId="0" fontId="9" fillId="0" borderId="0" xfId="0" applyFont="1" applyAlignment="1">
      <alignment horizontal="center" vertical="center"/>
    </xf>
    <xf numFmtId="14" fontId="0" fillId="0" borderId="0" xfId="0" applyNumberFormat="1" applyAlignment="1">
      <alignment horizontal="left" vertical="center" wrapText="1"/>
    </xf>
    <xf numFmtId="14" fontId="0" fillId="0" borderId="0" xfId="0" applyNumberFormat="1" applyAlignment="1">
      <alignment horizontal="left" vertical="center"/>
    </xf>
    <xf numFmtId="0" fontId="21" fillId="0" borderId="0" xfId="6" applyFont="1" applyBorder="1" applyAlignment="1">
      <alignment horizontal="left" vertical="top"/>
    </xf>
    <xf numFmtId="0" fontId="21" fillId="0" borderId="0" xfId="6" applyFont="1" applyBorder="1" applyAlignment="1">
      <alignment horizontal="left" vertical="top" wrapText="1"/>
    </xf>
    <xf numFmtId="0" fontId="8" fillId="0" borderId="0" xfId="0" applyFont="1" applyAlignment="1">
      <alignment horizontal="left"/>
    </xf>
    <xf numFmtId="0" fontId="10" fillId="4" borderId="19" xfId="0" applyFont="1" applyFill="1" applyBorder="1" applyAlignment="1">
      <alignment horizontal="center" vertical="center"/>
    </xf>
    <xf numFmtId="1" fontId="0" fillId="0" borderId="17" xfId="0" applyNumberFormat="1" applyBorder="1" applyAlignment="1">
      <alignment horizontal="center" vertical="center" wrapText="1"/>
    </xf>
    <xf numFmtId="1" fontId="0" fillId="0" borderId="18" xfId="0" applyNumberFormat="1" applyBorder="1" applyAlignment="1">
      <alignment horizontal="center" vertical="center" wrapText="1"/>
    </xf>
    <xf numFmtId="0" fontId="2" fillId="0" borderId="21"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0" fillId="0" borderId="0" xfId="0" applyFont="1" applyAlignment="1">
      <alignment horizontal="left" vertical="center"/>
    </xf>
    <xf numFmtId="0" fontId="20" fillId="0" borderId="6" xfId="0" applyFont="1" applyBorder="1" applyAlignment="1">
      <alignment horizontal="left" vertical="center"/>
    </xf>
    <xf numFmtId="1" fontId="20" fillId="0" borderId="0" xfId="0" applyNumberFormat="1" applyFont="1" applyAlignment="1">
      <alignment horizontal="left" vertical="center" wrapText="1"/>
    </xf>
    <xf numFmtId="1" fontId="20" fillId="0" borderId="6" xfId="0" applyNumberFormat="1" applyFont="1" applyBorder="1" applyAlignment="1">
      <alignment horizontal="left" vertical="center" wrapText="1"/>
    </xf>
    <xf numFmtId="0" fontId="17" fillId="0" borderId="2" xfId="0" applyFont="1" applyBorder="1" applyAlignment="1">
      <alignment horizontal="center"/>
    </xf>
    <xf numFmtId="0" fontId="17" fillId="0" borderId="3" xfId="0" applyFont="1" applyBorder="1" applyAlignment="1">
      <alignment horizontal="center"/>
    </xf>
    <xf numFmtId="0" fontId="17" fillId="0" borderId="4" xfId="0" applyFont="1" applyBorder="1" applyAlignment="1">
      <alignment horizontal="center"/>
    </xf>
    <xf numFmtId="1" fontId="23" fillId="0" borderId="0" xfId="0" applyNumberFormat="1" applyFont="1" applyAlignment="1">
      <alignment horizontal="left" vertical="top" wrapText="1"/>
    </xf>
    <xf numFmtId="1" fontId="23" fillId="0" borderId="6" xfId="0" applyNumberFormat="1" applyFont="1" applyBorder="1" applyAlignment="1">
      <alignment horizontal="left" vertical="top" wrapText="1"/>
    </xf>
    <xf numFmtId="49" fontId="23" fillId="0" borderId="0" xfId="0" applyNumberFormat="1" applyFont="1" applyAlignment="1">
      <alignment horizontal="left" vertical="top" wrapText="1"/>
    </xf>
    <xf numFmtId="49" fontId="23" fillId="0" borderId="6" xfId="0" applyNumberFormat="1" applyFont="1" applyBorder="1" applyAlignment="1">
      <alignment horizontal="left" vertical="top" wrapText="1"/>
    </xf>
    <xf numFmtId="0" fontId="0" fillId="0" borderId="0" xfId="0" applyAlignment="1">
      <alignment horizontal="left" wrapText="1"/>
    </xf>
    <xf numFmtId="0" fontId="0" fillId="0" borderId="0" xfId="0" applyAlignment="1">
      <alignment horizontal="left"/>
    </xf>
    <xf numFmtId="0" fontId="0" fillId="0" borderId="0" xfId="0" applyAlignment="1">
      <alignment horizontal="left" vertical="center" wrapText="1"/>
    </xf>
    <xf numFmtId="0" fontId="8" fillId="0" borderId="0" xfId="0" applyFont="1" applyAlignment="1">
      <alignment horizontal="center" vertical="center" wrapText="1"/>
    </xf>
    <xf numFmtId="0" fontId="3" fillId="0" borderId="0" xfId="0" applyFont="1" applyAlignment="1">
      <alignment horizontal="left" vertical="center" wrapText="1"/>
    </xf>
    <xf numFmtId="0" fontId="18" fillId="0" borderId="0" xfId="0" applyFont="1" applyAlignment="1">
      <alignment horizontal="left" vertical="top"/>
    </xf>
    <xf numFmtId="0" fontId="18" fillId="0" borderId="6" xfId="0" applyFont="1" applyBorder="1" applyAlignment="1">
      <alignment horizontal="left" vertical="top"/>
    </xf>
    <xf numFmtId="0" fontId="7" fillId="0" borderId="0" xfId="6"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1" fontId="13" fillId="0" borderId="0" xfId="0" applyNumberFormat="1" applyFont="1" applyAlignment="1">
      <alignment horizontal="left" vertical="center" wrapText="1"/>
    </xf>
    <xf numFmtId="14" fontId="8" fillId="0" borderId="0" xfId="0" applyNumberFormat="1" applyFont="1" applyAlignment="1">
      <alignment horizontal="left" vertical="center"/>
    </xf>
    <xf numFmtId="1" fontId="0" fillId="0" borderId="0" xfId="0" applyNumberFormat="1" applyAlignment="1">
      <alignment horizontal="left" vertical="top" wrapText="1"/>
    </xf>
    <xf numFmtId="1" fontId="0" fillId="0" borderId="6" xfId="0" applyNumberFormat="1" applyBorder="1" applyAlignment="1">
      <alignment horizontal="left" vertical="top" wrapText="1"/>
    </xf>
    <xf numFmtId="0" fontId="13" fillId="0" borderId="0" xfId="0" applyFont="1" applyAlignment="1">
      <alignment horizontal="left" vertical="center" wrapText="1"/>
    </xf>
    <xf numFmtId="0" fontId="13" fillId="0" borderId="0" xfId="0" applyFont="1" applyAlignment="1">
      <alignment horizontal="left"/>
    </xf>
    <xf numFmtId="0" fontId="13" fillId="0" borderId="0" xfId="0" applyFont="1"/>
    <xf numFmtId="0" fontId="13" fillId="0" borderId="0" xfId="0" applyFont="1" applyAlignment="1">
      <alignment horizontal="left" wrapText="1"/>
    </xf>
    <xf numFmtId="0" fontId="14" fillId="0" borderId="0" xfId="0" applyFont="1" applyAlignment="1">
      <alignment horizontal="center" vertical="center" wrapText="1"/>
    </xf>
  </cellXfs>
  <cellStyles count="9">
    <cellStyle name="20% - Accent1 2" xfId="1" xr:uid="{00000000-0005-0000-0000-000000000000}"/>
    <cellStyle name="20% - Accent1 2 2" xfId="2" xr:uid="{00000000-0005-0000-0000-000001000000}"/>
    <cellStyle name="20% - Accent4 2" xfId="3" xr:uid="{00000000-0005-0000-0000-000002000000}"/>
    <cellStyle name="20% - Accent4 2 2" xfId="4" xr:uid="{00000000-0005-0000-0000-000003000000}"/>
    <cellStyle name="20% - Accent4 2 3" xfId="5" xr:uid="{00000000-0005-0000-0000-000004000000}"/>
    <cellStyle name="Currency" xfId="8" builtinId="4"/>
    <cellStyle name="Hyperlink" xfId="6" builtinId="8"/>
    <cellStyle name="Normal" xfId="0" builtinId="0"/>
    <cellStyle name="Normal 2" xfId="7" xr:uid="{00000000-0005-0000-0000-000007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jpg"/></Relationships>
</file>

<file path=xl/drawings/_rels/drawing2.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jpg"/></Relationships>
</file>

<file path=xl/drawings/_rels/drawing3.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1.jpeg"/><Relationship Id="rId1" Type="http://schemas.openxmlformats.org/officeDocument/2006/relationships/image" Target="../media/image5.png"/><Relationship Id="rId4" Type="http://schemas.openxmlformats.org/officeDocument/2006/relationships/image" Target="../media/image4.jpg"/></Relationships>
</file>

<file path=xl/drawings/_rels/drawing4.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0</xdr:row>
      <xdr:rowOff>165100</xdr:rowOff>
    </xdr:from>
    <xdr:to>
      <xdr:col>2</xdr:col>
      <xdr:colOff>635000</xdr:colOff>
      <xdr:row>4</xdr:row>
      <xdr:rowOff>152400</xdr:rowOff>
    </xdr:to>
    <xdr:pic>
      <xdr:nvPicPr>
        <xdr:cNvPr id="3087" name="Picture 2">
          <a:extLst>
            <a:ext uri="{FF2B5EF4-FFF2-40B4-BE49-F238E27FC236}">
              <a16:creationId xmlns:a16="http://schemas.microsoft.com/office/drawing/2014/main" id="{7F8363F7-75C7-BB4F-861F-889BD86FF1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0" y="165100"/>
          <a:ext cx="29972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787400</xdr:colOff>
      <xdr:row>41</xdr:row>
      <xdr:rowOff>368300</xdr:rowOff>
    </xdr:from>
    <xdr:to>
      <xdr:col>2</xdr:col>
      <xdr:colOff>734483</xdr:colOff>
      <xdr:row>46</xdr:row>
      <xdr:rowOff>158750</xdr:rowOff>
    </xdr:to>
    <xdr:pic>
      <xdr:nvPicPr>
        <xdr:cNvPr id="4" name="Picture 4" descr="acintosh HD:Users:stephenankerich:Desktop:Josh_Sig.png">
          <a:extLst>
            <a:ext uri="{FF2B5EF4-FFF2-40B4-BE49-F238E27FC236}">
              <a16:creationId xmlns:a16="http://schemas.microsoft.com/office/drawing/2014/main" id="{69BEA9A2-6431-ED44-8C9C-785B3C5D94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7400" y="11366500"/>
          <a:ext cx="2410883" cy="113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533400</xdr:colOff>
      <xdr:row>42</xdr:row>
      <xdr:rowOff>139700</xdr:rowOff>
    </xdr:from>
    <xdr:to>
      <xdr:col>7</xdr:col>
      <xdr:colOff>437816</xdr:colOff>
      <xdr:row>45</xdr:row>
      <xdr:rowOff>63500</xdr:rowOff>
    </xdr:to>
    <xdr:pic>
      <xdr:nvPicPr>
        <xdr:cNvPr id="2" name="Picture 1">
          <a:extLst>
            <a:ext uri="{FF2B5EF4-FFF2-40B4-BE49-F238E27FC236}">
              <a16:creationId xmlns:a16="http://schemas.microsoft.com/office/drawing/2014/main" id="{257BB7B3-2D92-0EA4-4686-618C024F3FB5}"/>
            </a:ext>
          </a:extLst>
        </xdr:cNvPr>
        <xdr:cNvPicPr>
          <a:picLocks noChangeAspect="1"/>
        </xdr:cNvPicPr>
      </xdr:nvPicPr>
      <xdr:blipFill>
        <a:blip xmlns:r="http://schemas.openxmlformats.org/officeDocument/2006/relationships" r:embed="rId3"/>
        <a:stretch>
          <a:fillRect/>
        </a:stretch>
      </xdr:blipFill>
      <xdr:spPr>
        <a:xfrm>
          <a:off x="4114800" y="12128500"/>
          <a:ext cx="2063416" cy="533400"/>
        </a:xfrm>
        <a:prstGeom prst="rect">
          <a:avLst/>
        </a:prstGeom>
      </xdr:spPr>
    </xdr:pic>
    <xdr:clientData/>
  </xdr:twoCellAnchor>
  <xdr:twoCellAnchor editAs="oneCell">
    <xdr:from>
      <xdr:col>5</xdr:col>
      <xdr:colOff>203199</xdr:colOff>
      <xdr:row>45</xdr:row>
      <xdr:rowOff>165100</xdr:rowOff>
    </xdr:from>
    <xdr:to>
      <xdr:col>6</xdr:col>
      <xdr:colOff>1167244</xdr:colOff>
      <xdr:row>48</xdr:row>
      <xdr:rowOff>0</xdr:rowOff>
    </xdr:to>
    <xdr:pic>
      <xdr:nvPicPr>
        <xdr:cNvPr id="3" name="Picture 2">
          <a:extLst>
            <a:ext uri="{FF2B5EF4-FFF2-40B4-BE49-F238E27FC236}">
              <a16:creationId xmlns:a16="http://schemas.microsoft.com/office/drawing/2014/main" id="{38D31275-6FED-43EE-6954-EDF262393F6C}"/>
            </a:ext>
          </a:extLst>
        </xdr:cNvPr>
        <xdr:cNvPicPr>
          <a:picLocks noChangeAspect="1"/>
        </xdr:cNvPicPr>
      </xdr:nvPicPr>
      <xdr:blipFill>
        <a:blip xmlns:r="http://schemas.openxmlformats.org/officeDocument/2006/relationships" r:embed="rId4"/>
        <a:stretch>
          <a:fillRect/>
        </a:stretch>
      </xdr:blipFill>
      <xdr:spPr>
        <a:xfrm>
          <a:off x="4864099" y="13030200"/>
          <a:ext cx="1281545" cy="571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101600</xdr:colOff>
      <xdr:row>1</xdr:row>
      <xdr:rowOff>12700</xdr:rowOff>
    </xdr:from>
    <xdr:to>
      <xdr:col>2</xdr:col>
      <xdr:colOff>469900</xdr:colOff>
      <xdr:row>4</xdr:row>
      <xdr:rowOff>152400</xdr:rowOff>
    </xdr:to>
    <xdr:pic>
      <xdr:nvPicPr>
        <xdr:cNvPr id="4111" name="Picture 2">
          <a:extLst>
            <a:ext uri="{FF2B5EF4-FFF2-40B4-BE49-F238E27FC236}">
              <a16:creationId xmlns:a16="http://schemas.microsoft.com/office/drawing/2014/main" id="{2B54C371-FAB9-8141-BE6E-07F61BCE98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0" y="215900"/>
          <a:ext cx="2997200" cy="74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1104900</xdr:colOff>
      <xdr:row>41</xdr:row>
      <xdr:rowOff>457200</xdr:rowOff>
    </xdr:from>
    <xdr:to>
      <xdr:col>2</xdr:col>
      <xdr:colOff>886883</xdr:colOff>
      <xdr:row>46</xdr:row>
      <xdr:rowOff>247650</xdr:rowOff>
    </xdr:to>
    <xdr:pic>
      <xdr:nvPicPr>
        <xdr:cNvPr id="4" name="Picture 4" descr="acintosh HD:Users:stephenankerich:Desktop:Josh_Sig.png">
          <a:extLst>
            <a:ext uri="{FF2B5EF4-FFF2-40B4-BE49-F238E27FC236}">
              <a16:creationId xmlns:a16="http://schemas.microsoft.com/office/drawing/2014/main" id="{E362127E-BB0C-F04A-B981-6A6A922BAE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04900" y="11823700"/>
          <a:ext cx="2410883" cy="113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368301</xdr:colOff>
      <xdr:row>42</xdr:row>
      <xdr:rowOff>180047</xdr:rowOff>
    </xdr:from>
    <xdr:to>
      <xdr:col>6</xdr:col>
      <xdr:colOff>1096211</xdr:colOff>
      <xdr:row>45</xdr:row>
      <xdr:rowOff>50800</xdr:rowOff>
    </xdr:to>
    <xdr:pic>
      <xdr:nvPicPr>
        <xdr:cNvPr id="2" name="Picture 1">
          <a:extLst>
            <a:ext uri="{FF2B5EF4-FFF2-40B4-BE49-F238E27FC236}">
              <a16:creationId xmlns:a16="http://schemas.microsoft.com/office/drawing/2014/main" id="{6C5F653A-0824-C76A-FC95-6D7976F4A577}"/>
            </a:ext>
          </a:extLst>
        </xdr:cNvPr>
        <xdr:cNvPicPr>
          <a:picLocks noChangeAspect="1"/>
        </xdr:cNvPicPr>
      </xdr:nvPicPr>
      <xdr:blipFill>
        <a:blip xmlns:r="http://schemas.openxmlformats.org/officeDocument/2006/relationships" r:embed="rId3"/>
        <a:stretch>
          <a:fillRect/>
        </a:stretch>
      </xdr:blipFill>
      <xdr:spPr>
        <a:xfrm>
          <a:off x="4838701" y="12041847"/>
          <a:ext cx="1858210" cy="480353"/>
        </a:xfrm>
        <a:prstGeom prst="rect">
          <a:avLst/>
        </a:prstGeom>
      </xdr:spPr>
    </xdr:pic>
    <xdr:clientData/>
  </xdr:twoCellAnchor>
  <xdr:twoCellAnchor editAs="oneCell">
    <xdr:from>
      <xdr:col>5</xdr:col>
      <xdr:colOff>177799</xdr:colOff>
      <xdr:row>45</xdr:row>
      <xdr:rowOff>190500</xdr:rowOff>
    </xdr:from>
    <xdr:to>
      <xdr:col>6</xdr:col>
      <xdr:colOff>589972</xdr:colOff>
      <xdr:row>47</xdr:row>
      <xdr:rowOff>78774</xdr:rowOff>
    </xdr:to>
    <xdr:pic>
      <xdr:nvPicPr>
        <xdr:cNvPr id="3" name="Picture 2">
          <a:extLst>
            <a:ext uri="{FF2B5EF4-FFF2-40B4-BE49-F238E27FC236}">
              <a16:creationId xmlns:a16="http://schemas.microsoft.com/office/drawing/2014/main" id="{E530335E-FEB3-E899-772B-35A9E8DC04B2}"/>
            </a:ext>
          </a:extLst>
        </xdr:cNvPr>
        <xdr:cNvPicPr>
          <a:picLocks noChangeAspect="1"/>
        </xdr:cNvPicPr>
      </xdr:nvPicPr>
      <xdr:blipFill>
        <a:blip xmlns:r="http://schemas.openxmlformats.org/officeDocument/2006/relationships" r:embed="rId4"/>
        <a:stretch>
          <a:fillRect/>
        </a:stretch>
      </xdr:blipFill>
      <xdr:spPr>
        <a:xfrm>
          <a:off x="5245099" y="12661900"/>
          <a:ext cx="945573" cy="4216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24033</xdr:colOff>
      <xdr:row>44</xdr:row>
      <xdr:rowOff>75809</xdr:rowOff>
    </xdr:from>
    <xdr:to>
      <xdr:col>1</xdr:col>
      <xdr:colOff>845981</xdr:colOff>
      <xdr:row>48</xdr:row>
      <xdr:rowOff>1532</xdr:rowOff>
    </xdr:to>
    <xdr:pic>
      <xdr:nvPicPr>
        <xdr:cNvPr id="5135" name="Picture 2" descr="Macintosh HD:Users:stephenankerich:Desktop:Josh_Sig.png">
          <a:extLst>
            <a:ext uri="{FF2B5EF4-FFF2-40B4-BE49-F238E27FC236}">
              <a16:creationId xmlns:a16="http://schemas.microsoft.com/office/drawing/2014/main" id="{BF310AC9-B594-6A40-988E-A817C89AAD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237440">
          <a:off x="24033" y="9689709"/>
          <a:ext cx="1952248" cy="763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101600</xdr:colOff>
      <xdr:row>1</xdr:row>
      <xdr:rowOff>0</xdr:rowOff>
    </xdr:from>
    <xdr:to>
      <xdr:col>2</xdr:col>
      <xdr:colOff>520700</xdr:colOff>
      <xdr:row>4</xdr:row>
      <xdr:rowOff>152400</xdr:rowOff>
    </xdr:to>
    <xdr:pic>
      <xdr:nvPicPr>
        <xdr:cNvPr id="5136" name="Picture 3">
          <a:extLst>
            <a:ext uri="{FF2B5EF4-FFF2-40B4-BE49-F238E27FC236}">
              <a16:creationId xmlns:a16="http://schemas.microsoft.com/office/drawing/2014/main" id="{A73B2910-8086-794D-AEEC-AE1D6CCBA9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600" y="203200"/>
          <a:ext cx="29972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800100</xdr:colOff>
      <xdr:row>42</xdr:row>
      <xdr:rowOff>127000</xdr:rowOff>
    </xdr:from>
    <xdr:to>
      <xdr:col>6</xdr:col>
      <xdr:colOff>254000</xdr:colOff>
      <xdr:row>44</xdr:row>
      <xdr:rowOff>350935</xdr:rowOff>
    </xdr:to>
    <xdr:pic>
      <xdr:nvPicPr>
        <xdr:cNvPr id="2" name="Picture 1">
          <a:extLst>
            <a:ext uri="{FF2B5EF4-FFF2-40B4-BE49-F238E27FC236}">
              <a16:creationId xmlns:a16="http://schemas.microsoft.com/office/drawing/2014/main" id="{3F07B9DE-96E5-30CC-9C52-79E5F0217127}"/>
            </a:ext>
          </a:extLst>
        </xdr:cNvPr>
        <xdr:cNvPicPr>
          <a:picLocks noChangeAspect="1"/>
        </xdr:cNvPicPr>
      </xdr:nvPicPr>
      <xdr:blipFill>
        <a:blip xmlns:r="http://schemas.openxmlformats.org/officeDocument/2006/relationships" r:embed="rId3"/>
        <a:stretch>
          <a:fillRect/>
        </a:stretch>
      </xdr:blipFill>
      <xdr:spPr>
        <a:xfrm>
          <a:off x="2781300" y="9702800"/>
          <a:ext cx="2438400" cy="630335"/>
        </a:xfrm>
        <a:prstGeom prst="rect">
          <a:avLst/>
        </a:prstGeom>
      </xdr:spPr>
    </xdr:pic>
    <xdr:clientData/>
  </xdr:twoCellAnchor>
  <xdr:twoCellAnchor editAs="oneCell">
    <xdr:from>
      <xdr:col>3</xdr:col>
      <xdr:colOff>279400</xdr:colOff>
      <xdr:row>45</xdr:row>
      <xdr:rowOff>114300</xdr:rowOff>
    </xdr:from>
    <xdr:to>
      <xdr:col>5</xdr:col>
      <xdr:colOff>170488</xdr:colOff>
      <xdr:row>48</xdr:row>
      <xdr:rowOff>177800</xdr:rowOff>
    </xdr:to>
    <xdr:pic>
      <xdr:nvPicPr>
        <xdr:cNvPr id="3" name="Picture 2">
          <a:extLst>
            <a:ext uri="{FF2B5EF4-FFF2-40B4-BE49-F238E27FC236}">
              <a16:creationId xmlns:a16="http://schemas.microsoft.com/office/drawing/2014/main" id="{31477536-E432-F320-8ABA-5511051805F5}"/>
            </a:ext>
          </a:extLst>
        </xdr:cNvPr>
        <xdr:cNvPicPr>
          <a:picLocks noChangeAspect="1"/>
        </xdr:cNvPicPr>
      </xdr:nvPicPr>
      <xdr:blipFill>
        <a:blip xmlns:r="http://schemas.openxmlformats.org/officeDocument/2006/relationships" r:embed="rId4"/>
        <a:stretch>
          <a:fillRect/>
        </a:stretch>
      </xdr:blipFill>
      <xdr:spPr>
        <a:xfrm>
          <a:off x="3975100" y="10680700"/>
          <a:ext cx="1224588" cy="5461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152400</xdr:rowOff>
    </xdr:from>
    <xdr:ext cx="2997200" cy="812800"/>
    <xdr:pic>
      <xdr:nvPicPr>
        <xdr:cNvPr id="2" name="Picture 3">
          <a:extLst>
            <a:ext uri="{FF2B5EF4-FFF2-40B4-BE49-F238E27FC236}">
              <a16:creationId xmlns:a16="http://schemas.microsoft.com/office/drawing/2014/main" id="{9CADBAEE-2AC8-384E-9E7C-1A659C28B9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0" y="152400"/>
          <a:ext cx="2997200"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177800</xdr:colOff>
      <xdr:row>43</xdr:row>
      <xdr:rowOff>63500</xdr:rowOff>
    </xdr:from>
    <xdr:ext cx="2413000" cy="1143000"/>
    <xdr:pic>
      <xdr:nvPicPr>
        <xdr:cNvPr id="3" name="Picture 4" descr="acintosh HD:Users:stephenankerich:Desktop:Josh_Sig.png">
          <a:extLst>
            <a:ext uri="{FF2B5EF4-FFF2-40B4-BE49-F238E27FC236}">
              <a16:creationId xmlns:a16="http://schemas.microsoft.com/office/drawing/2014/main" id="{A3CF11D7-F523-9E40-ABAE-F0540F5F06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7800" y="10248900"/>
          <a:ext cx="24130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4</xdr:col>
      <xdr:colOff>241300</xdr:colOff>
      <xdr:row>43</xdr:row>
      <xdr:rowOff>63500</xdr:rowOff>
    </xdr:from>
    <xdr:to>
      <xdr:col>7</xdr:col>
      <xdr:colOff>609600</xdr:colOff>
      <xdr:row>47</xdr:row>
      <xdr:rowOff>5788</xdr:rowOff>
    </xdr:to>
    <xdr:pic>
      <xdr:nvPicPr>
        <xdr:cNvPr id="4" name="Picture 3">
          <a:extLst>
            <a:ext uri="{FF2B5EF4-FFF2-40B4-BE49-F238E27FC236}">
              <a16:creationId xmlns:a16="http://schemas.microsoft.com/office/drawing/2014/main" id="{C3D1E0C7-A7AA-C394-130F-A7588C2978C3}"/>
            </a:ext>
          </a:extLst>
        </xdr:cNvPr>
        <xdr:cNvPicPr>
          <a:picLocks noChangeAspect="1"/>
        </xdr:cNvPicPr>
      </xdr:nvPicPr>
      <xdr:blipFill>
        <a:blip xmlns:r="http://schemas.openxmlformats.org/officeDocument/2006/relationships" r:embed="rId3"/>
        <a:stretch>
          <a:fillRect/>
        </a:stretch>
      </xdr:blipFill>
      <xdr:spPr>
        <a:xfrm>
          <a:off x="4165600" y="10439400"/>
          <a:ext cx="2921000" cy="755088"/>
        </a:xfrm>
        <a:prstGeom prst="rect">
          <a:avLst/>
        </a:prstGeom>
      </xdr:spPr>
    </xdr:pic>
    <xdr:clientData/>
  </xdr:twoCellAnchor>
  <xdr:twoCellAnchor editAs="oneCell">
    <xdr:from>
      <xdr:col>5</xdr:col>
      <xdr:colOff>177800</xdr:colOff>
      <xdr:row>47</xdr:row>
      <xdr:rowOff>76200</xdr:rowOff>
    </xdr:from>
    <xdr:to>
      <xdr:col>6</xdr:col>
      <xdr:colOff>1096818</xdr:colOff>
      <xdr:row>49</xdr:row>
      <xdr:rowOff>38100</xdr:rowOff>
    </xdr:to>
    <xdr:pic>
      <xdr:nvPicPr>
        <xdr:cNvPr id="5" name="Picture 4">
          <a:extLst>
            <a:ext uri="{FF2B5EF4-FFF2-40B4-BE49-F238E27FC236}">
              <a16:creationId xmlns:a16="http://schemas.microsoft.com/office/drawing/2014/main" id="{5AD151EA-B603-C0AB-DA53-80FCFEC3A0BB}"/>
            </a:ext>
          </a:extLst>
        </xdr:cNvPr>
        <xdr:cNvPicPr>
          <a:picLocks noChangeAspect="1"/>
        </xdr:cNvPicPr>
      </xdr:nvPicPr>
      <xdr:blipFill>
        <a:blip xmlns:r="http://schemas.openxmlformats.org/officeDocument/2006/relationships" r:embed="rId4"/>
        <a:stretch>
          <a:fillRect/>
        </a:stretch>
      </xdr:blipFill>
      <xdr:spPr>
        <a:xfrm>
          <a:off x="5499100" y="11455400"/>
          <a:ext cx="1452418" cy="6477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47"/>
  <sheetViews>
    <sheetView showGridLines="0" tabSelected="1" showWhiteSpace="0" view="pageLayout" topLeftCell="A16" workbookViewId="0">
      <selection activeCell="E36" sqref="E36:H36"/>
    </sheetView>
  </sheetViews>
  <sheetFormatPr baseColWidth="10" defaultColWidth="11.1640625" defaultRowHeight="16" x14ac:dyDescent="0.2"/>
  <cols>
    <col min="1" max="1" width="14.83203125" customWidth="1"/>
    <col min="2" max="2" width="17.5" customWidth="1"/>
    <col min="3" max="3" width="14.6640625" style="50" customWidth="1"/>
    <col min="4" max="4" width="6.33203125" style="50" customWidth="1"/>
    <col min="5" max="5" width="7.83203125" customWidth="1"/>
    <col min="6" max="6" width="4.1640625" customWidth="1"/>
    <col min="7" max="7" width="16.33203125" customWidth="1"/>
    <col min="8" max="8" width="22.6640625" customWidth="1"/>
    <col min="9" max="9" width="14.1640625" customWidth="1"/>
    <col min="10" max="10" width="18" customWidth="1"/>
    <col min="11" max="11" width="5.5" customWidth="1"/>
  </cols>
  <sheetData>
    <row r="2" spans="1:10" x14ac:dyDescent="0.2">
      <c r="D2" s="51" t="s">
        <v>0</v>
      </c>
    </row>
    <row r="3" spans="1:10" x14ac:dyDescent="0.2">
      <c r="D3" s="51" t="s">
        <v>1</v>
      </c>
    </row>
    <row r="4" spans="1:10" x14ac:dyDescent="0.2">
      <c r="D4" s="51" t="s">
        <v>2</v>
      </c>
    </row>
    <row r="5" spans="1:10" x14ac:dyDescent="0.2">
      <c r="D5" s="51" t="s">
        <v>3</v>
      </c>
    </row>
    <row r="8" spans="1:10" x14ac:dyDescent="0.2">
      <c r="A8" s="65"/>
      <c r="B8" s="65"/>
      <c r="C8" s="65"/>
      <c r="D8" s="52"/>
    </row>
    <row r="9" spans="1:10" ht="21" x14ac:dyDescent="0.2">
      <c r="A9" s="109" t="s">
        <v>67</v>
      </c>
      <c r="B9" s="109"/>
      <c r="C9" s="109"/>
      <c r="D9" s="109"/>
      <c r="E9" s="109"/>
      <c r="F9" s="109"/>
      <c r="G9" s="109"/>
      <c r="H9" s="109"/>
      <c r="I9" s="109"/>
      <c r="J9" s="109"/>
    </row>
    <row r="10" spans="1:10" ht="21" x14ac:dyDescent="0.2">
      <c r="A10" s="3"/>
      <c r="B10" s="3"/>
      <c r="C10" s="53"/>
      <c r="D10" s="53"/>
      <c r="E10" s="3"/>
      <c r="F10" s="3"/>
      <c r="G10" s="3"/>
      <c r="H10" s="3"/>
      <c r="I10" s="3"/>
      <c r="J10" s="3"/>
    </row>
    <row r="11" spans="1:10" ht="23" customHeight="1" x14ac:dyDescent="0.2">
      <c r="A11" s="15" t="s">
        <v>4</v>
      </c>
      <c r="B11" s="110" t="s">
        <v>74</v>
      </c>
      <c r="C11" s="111"/>
    </row>
    <row r="12" spans="1:10" x14ac:dyDescent="0.2">
      <c r="B12" s="1"/>
    </row>
    <row r="14" spans="1:10" x14ac:dyDescent="0.2">
      <c r="A14" s="6"/>
      <c r="B14" s="7"/>
      <c r="C14" s="54"/>
      <c r="D14" s="54"/>
      <c r="E14" s="8"/>
      <c r="G14" s="6"/>
      <c r="H14" s="7"/>
      <c r="I14" s="7"/>
      <c r="J14" s="8"/>
    </row>
    <row r="15" spans="1:10" x14ac:dyDescent="0.2">
      <c r="A15" s="102" t="s">
        <v>5</v>
      </c>
      <c r="B15" s="103"/>
      <c r="C15" s="103"/>
      <c r="D15" s="103"/>
      <c r="E15" s="104"/>
      <c r="G15" s="102" t="s">
        <v>6</v>
      </c>
      <c r="H15" s="103"/>
      <c r="I15" s="103"/>
      <c r="J15" s="104"/>
    </row>
    <row r="16" spans="1:10" x14ac:dyDescent="0.2">
      <c r="A16" s="14"/>
      <c r="E16" s="13"/>
      <c r="G16" s="14"/>
      <c r="J16" s="13"/>
    </row>
    <row r="17" spans="1:10" ht="35" customHeight="1" x14ac:dyDescent="0.2">
      <c r="A17" s="19" t="s">
        <v>7</v>
      </c>
      <c r="B17" s="94" t="s">
        <v>64</v>
      </c>
      <c r="C17" s="94"/>
      <c r="D17" s="94"/>
      <c r="E17" s="95"/>
      <c r="F17" s="31"/>
      <c r="G17" s="19" t="s">
        <v>7</v>
      </c>
      <c r="H17" s="94" t="s">
        <v>64</v>
      </c>
      <c r="I17" s="94"/>
      <c r="J17" s="95"/>
    </row>
    <row r="18" spans="1:10" ht="20" customHeight="1" x14ac:dyDescent="0.2">
      <c r="A18" s="108" t="s">
        <v>8</v>
      </c>
      <c r="B18" s="94" t="s">
        <v>65</v>
      </c>
      <c r="C18" s="94"/>
      <c r="D18" s="94"/>
      <c r="E18" s="95"/>
      <c r="F18" s="31"/>
      <c r="G18" s="108" t="s">
        <v>8</v>
      </c>
      <c r="H18" s="94" t="s">
        <v>65</v>
      </c>
      <c r="I18" s="94"/>
      <c r="J18" s="95"/>
    </row>
    <row r="19" spans="1:10" ht="21" customHeight="1" x14ac:dyDescent="0.2">
      <c r="A19" s="108"/>
      <c r="B19" s="94"/>
      <c r="C19" s="94"/>
      <c r="D19" s="94"/>
      <c r="E19" s="95"/>
      <c r="F19" s="31"/>
      <c r="G19" s="108"/>
      <c r="H19" s="94"/>
      <c r="I19" s="94"/>
      <c r="J19" s="95"/>
    </row>
    <row r="20" spans="1:10" ht="16" customHeight="1" x14ac:dyDescent="0.2">
      <c r="A20" s="19" t="s">
        <v>9</v>
      </c>
      <c r="B20" s="87" t="s">
        <v>10</v>
      </c>
      <c r="C20" s="87"/>
      <c r="D20" s="87"/>
      <c r="E20" s="88"/>
      <c r="F20" s="31"/>
      <c r="G20" s="19" t="s">
        <v>9</v>
      </c>
      <c r="H20" s="94" t="s">
        <v>10</v>
      </c>
      <c r="I20" s="94"/>
      <c r="J20" s="95"/>
    </row>
    <row r="21" spans="1:10" ht="16" customHeight="1" x14ac:dyDescent="0.2">
      <c r="A21" s="19" t="s">
        <v>11</v>
      </c>
      <c r="B21" s="89" t="s">
        <v>12</v>
      </c>
      <c r="C21" s="90"/>
      <c r="D21" s="90"/>
      <c r="E21" s="91"/>
      <c r="F21" s="31"/>
      <c r="G21" s="19" t="s">
        <v>11</v>
      </c>
      <c r="H21" s="105" t="s">
        <v>12</v>
      </c>
      <c r="I21" s="94"/>
      <c r="J21" s="95"/>
    </row>
    <row r="22" spans="1:10" ht="16" customHeight="1" x14ac:dyDescent="0.2">
      <c r="A22" s="19" t="s">
        <v>13</v>
      </c>
      <c r="B22" s="92">
        <v>5352959347</v>
      </c>
      <c r="C22" s="92"/>
      <c r="D22" s="92"/>
      <c r="E22" s="93"/>
      <c r="F22" s="31"/>
      <c r="G22" s="19" t="s">
        <v>13</v>
      </c>
      <c r="H22" s="106">
        <v>5352959347</v>
      </c>
      <c r="I22" s="106"/>
      <c r="J22" s="107"/>
    </row>
    <row r="23" spans="1:10" ht="16" customHeight="1" x14ac:dyDescent="0.2">
      <c r="A23" s="19" t="s">
        <v>14</v>
      </c>
      <c r="B23" s="87" t="s">
        <v>15</v>
      </c>
      <c r="C23" s="87"/>
      <c r="D23" s="87"/>
      <c r="E23" s="88"/>
      <c r="F23" s="31"/>
      <c r="G23" s="19"/>
      <c r="H23" s="94"/>
      <c r="I23" s="94"/>
      <c r="J23" s="95"/>
    </row>
    <row r="24" spans="1:10" x14ac:dyDescent="0.2">
      <c r="A24" s="10"/>
      <c r="B24" s="11"/>
      <c r="C24" s="55"/>
      <c r="D24" s="55"/>
      <c r="E24" s="12"/>
      <c r="G24" s="28"/>
      <c r="H24" s="29"/>
      <c r="I24" s="29"/>
      <c r="J24" s="30"/>
    </row>
    <row r="26" spans="1:10" x14ac:dyDescent="0.2">
      <c r="A26" s="6"/>
      <c r="B26" s="7"/>
      <c r="C26" s="54"/>
      <c r="D26" s="54"/>
      <c r="E26" s="8"/>
      <c r="G26" s="6"/>
      <c r="H26" s="7"/>
      <c r="I26" s="7"/>
      <c r="J26" s="8"/>
    </row>
    <row r="27" spans="1:10" x14ac:dyDescent="0.2">
      <c r="A27" s="102" t="s">
        <v>16</v>
      </c>
      <c r="B27" s="103"/>
      <c r="C27" s="103"/>
      <c r="D27" s="103"/>
      <c r="E27" s="104"/>
      <c r="G27" s="102" t="s">
        <v>17</v>
      </c>
      <c r="H27" s="103"/>
      <c r="I27" s="103"/>
      <c r="J27" s="104"/>
    </row>
    <row r="28" spans="1:10" ht="29" customHeight="1" x14ac:dyDescent="0.2">
      <c r="A28" s="9" t="s">
        <v>18</v>
      </c>
      <c r="B28" s="98" t="s">
        <v>69</v>
      </c>
      <c r="C28" s="98"/>
      <c r="D28" s="98"/>
      <c r="E28" s="99"/>
      <c r="G28" s="37" t="s">
        <v>19</v>
      </c>
      <c r="H28" s="100" t="s">
        <v>76</v>
      </c>
      <c r="I28" s="100"/>
      <c r="J28" s="101"/>
    </row>
    <row r="29" spans="1:10" ht="29" customHeight="1" x14ac:dyDescent="0.2">
      <c r="A29" s="19" t="s">
        <v>20</v>
      </c>
      <c r="B29" s="96" t="s">
        <v>69</v>
      </c>
      <c r="C29" s="96"/>
      <c r="D29" s="96"/>
      <c r="E29" s="97"/>
      <c r="G29" s="36" t="s">
        <v>21</v>
      </c>
      <c r="H29" s="82" t="s">
        <v>77</v>
      </c>
      <c r="I29" s="82"/>
      <c r="J29" s="86"/>
    </row>
    <row r="30" spans="1:10" ht="29" customHeight="1" x14ac:dyDescent="0.2">
      <c r="A30" s="19" t="s">
        <v>22</v>
      </c>
      <c r="B30" s="80" t="s">
        <v>75</v>
      </c>
      <c r="C30" s="80"/>
      <c r="D30" s="80"/>
      <c r="E30" s="81"/>
      <c r="G30" s="36" t="s">
        <v>23</v>
      </c>
      <c r="H30" s="82" t="s">
        <v>78</v>
      </c>
      <c r="I30" s="82"/>
      <c r="J30" s="86"/>
    </row>
    <row r="31" spans="1:10" ht="29" customHeight="1" x14ac:dyDescent="0.2">
      <c r="A31" s="19" t="s">
        <v>24</v>
      </c>
      <c r="B31" s="80" t="s">
        <v>25</v>
      </c>
      <c r="C31" s="80"/>
      <c r="D31" s="80"/>
      <c r="E31" s="81"/>
      <c r="G31" s="36" t="s">
        <v>26</v>
      </c>
      <c r="H31" s="82" t="s">
        <v>66</v>
      </c>
      <c r="I31" s="82"/>
      <c r="J31" s="86"/>
    </row>
    <row r="32" spans="1:10" ht="29" customHeight="1" x14ac:dyDescent="0.2">
      <c r="A32" s="19" t="s">
        <v>27</v>
      </c>
      <c r="B32" s="82" t="s">
        <v>28</v>
      </c>
      <c r="C32" s="82"/>
      <c r="D32" s="56"/>
      <c r="E32" s="20"/>
      <c r="G32" s="83" t="s">
        <v>29</v>
      </c>
      <c r="H32" s="84"/>
      <c r="I32" s="84"/>
      <c r="J32" s="85"/>
    </row>
    <row r="33" spans="1:10" x14ac:dyDescent="0.2">
      <c r="A33" s="17"/>
      <c r="B33" s="17"/>
      <c r="C33" s="57"/>
      <c r="D33" s="57"/>
      <c r="E33" s="17"/>
      <c r="G33" s="17"/>
      <c r="H33" s="17"/>
      <c r="I33" s="17"/>
      <c r="J33" s="17"/>
    </row>
    <row r="35" spans="1:10" ht="19" x14ac:dyDescent="0.2">
      <c r="A35" s="69" t="s">
        <v>30</v>
      </c>
      <c r="B35" s="76"/>
      <c r="C35" s="63" t="s">
        <v>31</v>
      </c>
      <c r="D35" s="64"/>
      <c r="E35" s="69" t="s">
        <v>32</v>
      </c>
      <c r="F35" s="70"/>
      <c r="G35" s="70"/>
      <c r="H35" s="71"/>
      <c r="I35" s="4" t="s">
        <v>33</v>
      </c>
      <c r="J35" s="4" t="s">
        <v>34</v>
      </c>
    </row>
    <row r="36" spans="1:10" ht="124" customHeight="1" x14ac:dyDescent="0.2">
      <c r="A36" s="77" t="s">
        <v>70</v>
      </c>
      <c r="B36" s="78"/>
      <c r="C36" s="61" t="s">
        <v>71</v>
      </c>
      <c r="D36" s="62"/>
      <c r="E36" s="72" t="s">
        <v>72</v>
      </c>
      <c r="F36" s="73"/>
      <c r="G36" s="73"/>
      <c r="H36" s="74"/>
      <c r="I36" s="59" t="s">
        <v>73</v>
      </c>
      <c r="J36" s="48">
        <v>5000</v>
      </c>
    </row>
    <row r="37" spans="1:10" ht="10" customHeight="1" x14ac:dyDescent="0.2">
      <c r="E37" s="79" t="s">
        <v>35</v>
      </c>
      <c r="F37" s="79"/>
      <c r="G37" s="79"/>
      <c r="H37" s="79"/>
    </row>
    <row r="38" spans="1:10" ht="35" customHeight="1" x14ac:dyDescent="0.2">
      <c r="A38" s="75" t="s">
        <v>36</v>
      </c>
      <c r="B38" s="75"/>
      <c r="C38" s="75"/>
      <c r="D38" s="75"/>
      <c r="E38" s="75"/>
      <c r="F38" s="75"/>
      <c r="G38" s="75"/>
      <c r="H38" s="75"/>
      <c r="I38" s="75"/>
      <c r="J38" s="75"/>
    </row>
    <row r="39" spans="1:10" ht="35" customHeight="1" x14ac:dyDescent="0.2">
      <c r="A39" s="5"/>
      <c r="B39" s="5"/>
      <c r="C39" s="58"/>
      <c r="D39" s="58"/>
      <c r="E39" s="5"/>
      <c r="F39" s="5"/>
      <c r="G39" s="5"/>
      <c r="H39" s="5"/>
      <c r="I39" s="5"/>
      <c r="J39" s="5"/>
    </row>
    <row r="40" spans="1:10" x14ac:dyDescent="0.2">
      <c r="A40" s="68" t="s">
        <v>37</v>
      </c>
      <c r="B40" s="68"/>
      <c r="C40" s="60" t="s">
        <v>38</v>
      </c>
      <c r="D40" s="60"/>
    </row>
    <row r="41" spans="1:10" ht="33" customHeight="1" x14ac:dyDescent="0.2"/>
    <row r="42" spans="1:10" ht="39" customHeight="1" x14ac:dyDescent="0.2">
      <c r="A42" s="65" t="s">
        <v>39</v>
      </c>
      <c r="B42" s="65"/>
      <c r="C42" s="65"/>
      <c r="D42" s="65"/>
      <c r="E42" s="65"/>
      <c r="F42" s="65"/>
      <c r="G42" s="65"/>
      <c r="H42" s="65"/>
      <c r="I42" s="65"/>
      <c r="J42" s="65"/>
    </row>
    <row r="46" spans="1:10" ht="19" x14ac:dyDescent="0.2">
      <c r="H46" s="67" t="str">
        <f>B11</f>
        <v>4 de agosto de 2025</v>
      </c>
      <c r="I46" s="67"/>
      <c r="J46" s="67"/>
    </row>
    <row r="47" spans="1:10" ht="23" customHeight="1" x14ac:dyDescent="0.2">
      <c r="A47" s="66" t="s">
        <v>68</v>
      </c>
      <c r="B47" s="66"/>
      <c r="C47" s="66"/>
      <c r="D47" s="66"/>
      <c r="E47" s="66"/>
      <c r="H47" s="66" t="s">
        <v>40</v>
      </c>
      <c r="I47" s="66"/>
      <c r="J47" s="66"/>
    </row>
  </sheetData>
  <mergeCells count="45">
    <mergeCell ref="A18:A19"/>
    <mergeCell ref="B18:E19"/>
    <mergeCell ref="A8:C8"/>
    <mergeCell ref="A9:J9"/>
    <mergeCell ref="A15:E15"/>
    <mergeCell ref="G15:J15"/>
    <mergeCell ref="B17:E17"/>
    <mergeCell ref="H17:J17"/>
    <mergeCell ref="G18:G19"/>
    <mergeCell ref="H18:J19"/>
    <mergeCell ref="B11:C11"/>
    <mergeCell ref="B20:E20"/>
    <mergeCell ref="B21:E21"/>
    <mergeCell ref="B22:E22"/>
    <mergeCell ref="H20:J20"/>
    <mergeCell ref="B29:E29"/>
    <mergeCell ref="B28:E28"/>
    <mergeCell ref="H28:J28"/>
    <mergeCell ref="A27:E27"/>
    <mergeCell ref="G27:J27"/>
    <mergeCell ref="H21:J21"/>
    <mergeCell ref="B23:E23"/>
    <mergeCell ref="H22:J22"/>
    <mergeCell ref="H23:J23"/>
    <mergeCell ref="B30:E30"/>
    <mergeCell ref="B31:E31"/>
    <mergeCell ref="B32:C32"/>
    <mergeCell ref="G32:J32"/>
    <mergeCell ref="H29:J29"/>
    <mergeCell ref="H31:J31"/>
    <mergeCell ref="H30:J30"/>
    <mergeCell ref="C40:D40"/>
    <mergeCell ref="C36:D36"/>
    <mergeCell ref="C35:D35"/>
    <mergeCell ref="A42:J42"/>
    <mergeCell ref="A47:E47"/>
    <mergeCell ref="H47:J47"/>
    <mergeCell ref="H46:J46"/>
    <mergeCell ref="A40:B40"/>
    <mergeCell ref="E35:H35"/>
    <mergeCell ref="E36:H36"/>
    <mergeCell ref="A38:J38"/>
    <mergeCell ref="A35:B35"/>
    <mergeCell ref="A36:B36"/>
    <mergeCell ref="E37:H37"/>
  </mergeCells>
  <phoneticPr fontId="4" type="noConversion"/>
  <printOptions horizontalCentered="1" verticalCentered="1"/>
  <pageMargins left="0.25" right="0.25" top="0" bottom="0" header="0" footer="0.35"/>
  <pageSetup scale="70"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47"/>
  <sheetViews>
    <sheetView showGridLines="0" view="pageLayout" topLeftCell="A28" workbookViewId="0">
      <selection activeCell="C50" sqref="C50"/>
    </sheetView>
  </sheetViews>
  <sheetFormatPr baseColWidth="10" defaultColWidth="11.1640625" defaultRowHeight="16" x14ac:dyDescent="0.2"/>
  <cols>
    <col min="1" max="1" width="14.83203125" customWidth="1"/>
    <col min="2" max="2" width="19.6640625" customWidth="1"/>
    <col min="3" max="3" width="14.6640625" customWidth="1"/>
    <col min="4" max="4" width="9.5" customWidth="1"/>
    <col min="5" max="5" width="7.83203125" customWidth="1"/>
    <col min="6" max="6" width="7" customWidth="1"/>
    <col min="7" max="7" width="16.83203125" customWidth="1"/>
    <col min="8" max="8" width="11.6640625" customWidth="1"/>
    <col min="9" max="9" width="15.1640625" customWidth="1"/>
    <col min="10" max="10" width="13.83203125" customWidth="1"/>
    <col min="11" max="11" width="5.5" customWidth="1"/>
  </cols>
  <sheetData>
    <row r="2" spans="1:10" x14ac:dyDescent="0.2">
      <c r="D2" s="16" t="s">
        <v>0</v>
      </c>
    </row>
    <row r="3" spans="1:10" x14ac:dyDescent="0.2">
      <c r="D3" s="16" t="s">
        <v>1</v>
      </c>
    </row>
    <row r="4" spans="1:10" x14ac:dyDescent="0.2">
      <c r="D4" s="16" t="s">
        <v>2</v>
      </c>
    </row>
    <row r="5" spans="1:10" x14ac:dyDescent="0.2">
      <c r="D5" s="16" t="s">
        <v>3</v>
      </c>
    </row>
    <row r="8" spans="1:10" x14ac:dyDescent="0.2">
      <c r="A8" s="65"/>
      <c r="B8" s="65"/>
      <c r="C8" s="65"/>
      <c r="D8" s="2"/>
    </row>
    <row r="9" spans="1:10" ht="21" x14ac:dyDescent="0.2">
      <c r="A9" s="109" t="s">
        <v>41</v>
      </c>
      <c r="B9" s="109"/>
      <c r="C9" s="109"/>
      <c r="D9" s="109"/>
      <c r="E9" s="109"/>
      <c r="F9" s="109"/>
      <c r="G9" s="109"/>
      <c r="H9" s="109"/>
      <c r="I9" s="109"/>
      <c r="J9" s="109"/>
    </row>
    <row r="10" spans="1:10" ht="21" x14ac:dyDescent="0.2">
      <c r="A10" s="3"/>
      <c r="B10" s="3"/>
      <c r="C10" s="3"/>
      <c r="D10" s="3"/>
      <c r="E10" s="3"/>
      <c r="F10" s="3"/>
      <c r="G10" s="3"/>
      <c r="H10" s="3"/>
      <c r="I10" s="3"/>
      <c r="J10" s="3"/>
    </row>
    <row r="11" spans="1:10" ht="23" customHeight="1" x14ac:dyDescent="0.2">
      <c r="A11" s="15" t="s">
        <v>4</v>
      </c>
      <c r="B11" s="18" t="str">
        <f>'Commerical Invoice'!B11</f>
        <v>4 de agosto de 2025</v>
      </c>
    </row>
    <row r="12" spans="1:10" x14ac:dyDescent="0.2">
      <c r="B12" s="1"/>
    </row>
    <row r="14" spans="1:10" x14ac:dyDescent="0.2">
      <c r="A14" s="6"/>
      <c r="B14" s="7"/>
      <c r="C14" s="7"/>
      <c r="D14" s="7"/>
      <c r="E14" s="8"/>
      <c r="G14" s="6"/>
      <c r="H14" s="7"/>
      <c r="I14" s="7"/>
      <c r="J14" s="8"/>
    </row>
    <row r="15" spans="1:10" x14ac:dyDescent="0.2">
      <c r="A15" s="102" t="s">
        <v>5</v>
      </c>
      <c r="B15" s="103"/>
      <c r="C15" s="103"/>
      <c r="D15" s="103"/>
      <c r="E15" s="104"/>
      <c r="G15" s="102" t="s">
        <v>6</v>
      </c>
      <c r="H15" s="103"/>
      <c r="I15" s="103"/>
      <c r="J15" s="104"/>
    </row>
    <row r="16" spans="1:10" x14ac:dyDescent="0.2">
      <c r="A16" s="14"/>
      <c r="E16" s="13"/>
      <c r="G16" s="14"/>
      <c r="J16" s="13"/>
    </row>
    <row r="17" spans="1:10" ht="36" customHeight="1" x14ac:dyDescent="0.2">
      <c r="A17" s="19" t="s">
        <v>7</v>
      </c>
      <c r="B17" s="94" t="str">
        <f>'Commerical Invoice'!B17:E17</f>
        <v>Asociación Convención Bautista de Cuba Occidental</v>
      </c>
      <c r="C17" s="94"/>
      <c r="D17" s="94"/>
      <c r="E17" s="95"/>
      <c r="F17" s="31"/>
      <c r="G17" s="19" t="s">
        <v>7</v>
      </c>
      <c r="H17" s="94" t="str">
        <f>'Commerical Invoice'!H17:J17</f>
        <v>Asociación Convención Bautista de Cuba Occidental</v>
      </c>
      <c r="I17" s="94"/>
      <c r="J17" s="95"/>
    </row>
    <row r="18" spans="1:10" ht="16" customHeight="1" x14ac:dyDescent="0.2">
      <c r="A18" s="108" t="s">
        <v>8</v>
      </c>
      <c r="B18" s="94" t="str">
        <f>'Commerical Invoice'!B18:E19</f>
        <v>Zulueta N #502, Esq. Dragones Habana
LA HABANA VIEJA, LA HABANA, CUBA 10200</v>
      </c>
      <c r="C18" s="94"/>
      <c r="D18" s="94"/>
      <c r="E18" s="95"/>
      <c r="F18" s="31"/>
      <c r="G18" s="108" t="s">
        <v>8</v>
      </c>
      <c r="H18" s="94" t="str">
        <f>'Commerical Invoice'!H18:J19</f>
        <v>Zulueta N #502, Esq. Dragones Habana
LA HABANA VIEJA, LA HABANA, CUBA 10200</v>
      </c>
      <c r="I18" s="94"/>
      <c r="J18" s="95"/>
    </row>
    <row r="19" spans="1:10" ht="34" customHeight="1" x14ac:dyDescent="0.2">
      <c r="A19" s="108"/>
      <c r="B19" s="94"/>
      <c r="C19" s="94"/>
      <c r="D19" s="94"/>
      <c r="E19" s="95"/>
      <c r="F19" s="31"/>
      <c r="G19" s="108"/>
      <c r="H19" s="94"/>
      <c r="I19" s="94"/>
      <c r="J19" s="95"/>
    </row>
    <row r="20" spans="1:10" ht="16" customHeight="1" x14ac:dyDescent="0.2">
      <c r="A20" s="19" t="s">
        <v>9</v>
      </c>
      <c r="B20" s="87" t="str">
        <f>'Commerical Invoice'!B20:E20</f>
        <v>Victor Samuel Gonzalez-Grillo</v>
      </c>
      <c r="C20" s="87"/>
      <c r="D20" s="87"/>
      <c r="E20" s="88"/>
      <c r="F20" s="31"/>
      <c r="G20" s="19" t="s">
        <v>9</v>
      </c>
      <c r="H20" s="94" t="str">
        <f>'Commerical Invoice'!H20:J20</f>
        <v>Victor Samuel Gonzalez-Grillo</v>
      </c>
      <c r="I20" s="94"/>
      <c r="J20" s="95"/>
    </row>
    <row r="21" spans="1:10" ht="16" customHeight="1" x14ac:dyDescent="0.2">
      <c r="A21" s="19" t="s">
        <v>11</v>
      </c>
      <c r="B21" s="112" t="str">
        <f>'Commerical Invoice'!B21:E21</f>
        <v>Veydilo@gmail.com</v>
      </c>
      <c r="C21" s="90"/>
      <c r="D21" s="90"/>
      <c r="E21" s="91"/>
      <c r="F21" s="31"/>
      <c r="G21" s="19" t="s">
        <v>11</v>
      </c>
      <c r="H21" s="113" t="str">
        <f>'Commerical Invoice'!H21:J21</f>
        <v>Veydilo@gmail.com</v>
      </c>
      <c r="I21" s="94"/>
      <c r="J21" s="95"/>
    </row>
    <row r="22" spans="1:10" ht="16" customHeight="1" x14ac:dyDescent="0.2">
      <c r="A22" s="19" t="s">
        <v>13</v>
      </c>
      <c r="B22" s="92">
        <f>'Commerical Invoice'!B22:E22</f>
        <v>5352959347</v>
      </c>
      <c r="C22" s="92"/>
      <c r="D22" s="92"/>
      <c r="E22" s="93"/>
      <c r="F22" s="31"/>
      <c r="G22" s="19" t="s">
        <v>13</v>
      </c>
      <c r="H22" s="106">
        <f>'Commerical Invoice'!H22:J22</f>
        <v>5352959347</v>
      </c>
      <c r="I22" s="106"/>
      <c r="J22" s="107"/>
    </row>
    <row r="23" spans="1:10" ht="16" customHeight="1" x14ac:dyDescent="0.2">
      <c r="A23" s="19" t="s">
        <v>14</v>
      </c>
      <c r="B23" s="87" t="str">
        <f>'Commerical Invoice'!B23:E23</f>
        <v>N/A</v>
      </c>
      <c r="C23" s="87"/>
      <c r="D23" s="87"/>
      <c r="E23" s="88"/>
      <c r="F23" s="31"/>
      <c r="G23" s="19"/>
      <c r="H23" s="94"/>
      <c r="I23" s="94"/>
      <c r="J23" s="95"/>
    </row>
    <row r="24" spans="1:10" x14ac:dyDescent="0.2">
      <c r="A24" s="10"/>
      <c r="B24" s="11"/>
      <c r="C24" s="11"/>
      <c r="D24" s="11"/>
      <c r="E24" s="12"/>
      <c r="G24" s="10"/>
      <c r="H24" s="11"/>
      <c r="I24" s="11"/>
      <c r="J24" s="12"/>
    </row>
    <row r="26" spans="1:10" x14ac:dyDescent="0.2">
      <c r="A26" s="6"/>
      <c r="B26" s="7"/>
      <c r="C26" s="7"/>
      <c r="D26" s="7"/>
      <c r="E26" s="8"/>
      <c r="G26" s="6"/>
      <c r="H26" s="7"/>
      <c r="I26" s="7"/>
      <c r="J26" s="8"/>
    </row>
    <row r="27" spans="1:10" x14ac:dyDescent="0.2">
      <c r="A27" s="102" t="s">
        <v>16</v>
      </c>
      <c r="B27" s="103"/>
      <c r="C27" s="103"/>
      <c r="D27" s="103"/>
      <c r="E27" s="104"/>
      <c r="G27" s="102" t="s">
        <v>17</v>
      </c>
      <c r="H27" s="103"/>
      <c r="I27" s="103"/>
      <c r="J27" s="104"/>
    </row>
    <row r="28" spans="1:10" ht="29" customHeight="1" x14ac:dyDescent="0.2">
      <c r="A28" s="40" t="s">
        <v>18</v>
      </c>
      <c r="B28" s="123" t="str">
        <f>'Commerical Invoice'!B28:E28</f>
        <v>S25021</v>
      </c>
      <c r="C28" s="123"/>
      <c r="D28" s="123"/>
      <c r="E28" s="124"/>
      <c r="G28" s="37" t="s">
        <v>19</v>
      </c>
      <c r="H28" s="121" t="str">
        <f>'Commerical Invoice'!H28:J28</f>
        <v>MEDKON PEP</v>
      </c>
      <c r="I28" s="121"/>
      <c r="J28" s="122"/>
    </row>
    <row r="29" spans="1:10" ht="29" customHeight="1" x14ac:dyDescent="0.2">
      <c r="A29" s="36" t="s">
        <v>20</v>
      </c>
      <c r="B29" s="92" t="str">
        <f>'Commerical Invoice'!B29:E29</f>
        <v>S25021</v>
      </c>
      <c r="C29" s="92"/>
      <c r="D29" s="92"/>
      <c r="E29" s="93"/>
      <c r="G29" s="36" t="s">
        <v>21</v>
      </c>
      <c r="H29" s="87" t="str">
        <f>'Commerical Invoice'!H29:J29</f>
        <v>0CAI2S1MA</v>
      </c>
      <c r="I29" s="87"/>
      <c r="J29" s="88"/>
    </row>
    <row r="30" spans="1:10" ht="29" customHeight="1" x14ac:dyDescent="0.2">
      <c r="A30" s="36" t="s">
        <v>22</v>
      </c>
      <c r="B30" s="92" t="str">
        <f>'Commerical Invoice'!B30:E30</f>
        <v>NAM7861630</v>
      </c>
      <c r="C30" s="92"/>
      <c r="D30" s="92"/>
      <c r="E30" s="93"/>
      <c r="G30" s="36" t="s">
        <v>23</v>
      </c>
      <c r="H30" s="87" t="str">
        <f>'Commerical Invoice'!H30:J30</f>
        <v>SAVANNAH</v>
      </c>
      <c r="I30" s="87"/>
      <c r="J30" s="88"/>
    </row>
    <row r="31" spans="1:10" ht="29" customHeight="1" x14ac:dyDescent="0.2">
      <c r="A31" s="36" t="s">
        <v>24</v>
      </c>
      <c r="B31" s="92" t="str">
        <f>'Commerical Invoice'!B31:E31</f>
        <v>NOEEI 30.37 (h)</v>
      </c>
      <c r="C31" s="92"/>
      <c r="D31" s="92"/>
      <c r="E31" s="93"/>
      <c r="G31" s="36" t="s">
        <v>26</v>
      </c>
      <c r="H31" s="87" t="str">
        <f>'Commerical Invoice'!H31:J31</f>
        <v>MARIEL</v>
      </c>
      <c r="I31" s="87"/>
      <c r="J31" s="88"/>
    </row>
    <row r="32" spans="1:10" ht="29" customHeight="1" x14ac:dyDescent="0.2">
      <c r="A32" s="36" t="s">
        <v>27</v>
      </c>
      <c r="B32" s="87" t="str">
        <f>'Commerical Invoice'!B32:C32</f>
        <v>No se requiere licencia</v>
      </c>
      <c r="C32" s="87"/>
      <c r="D32" s="38"/>
      <c r="E32" s="39"/>
      <c r="G32" s="83" t="s">
        <v>29</v>
      </c>
      <c r="H32" s="84"/>
      <c r="I32" s="84"/>
      <c r="J32" s="85"/>
    </row>
    <row r="33" spans="1:10" x14ac:dyDescent="0.2">
      <c r="A33" s="17"/>
      <c r="B33" s="17"/>
      <c r="C33" s="17"/>
      <c r="D33" s="17"/>
      <c r="E33" s="17"/>
      <c r="G33" s="17"/>
      <c r="H33" s="17"/>
      <c r="I33" s="17"/>
      <c r="J33" s="17"/>
    </row>
    <row r="35" spans="1:10" ht="19" x14ac:dyDescent="0.2">
      <c r="A35" s="4" t="s">
        <v>42</v>
      </c>
      <c r="B35" s="69" t="s">
        <v>30</v>
      </c>
      <c r="C35" s="76"/>
      <c r="D35" s="115" t="s">
        <v>31</v>
      </c>
      <c r="E35" s="71"/>
      <c r="F35" s="69" t="s">
        <v>32</v>
      </c>
      <c r="G35" s="70"/>
      <c r="H35" s="70"/>
      <c r="I35" s="71"/>
      <c r="J35" s="4" t="s">
        <v>33</v>
      </c>
    </row>
    <row r="36" spans="1:10" ht="111" customHeight="1" x14ac:dyDescent="0.2">
      <c r="A36" s="49">
        <v>1</v>
      </c>
      <c r="B36" s="77" t="str">
        <f>'Commerical Invoice'!A36</f>
        <v>APHU7359508</v>
      </c>
      <c r="C36" s="78"/>
      <c r="D36" s="116" t="str">
        <f>'Commerical Invoice'!C36</f>
        <v>UL-5636670</v>
      </c>
      <c r="E36" s="117"/>
      <c r="F36" s="118" t="str">
        <f>'Commerical Invoice'!E36</f>
        <v>215 PAQUETES (8 PALETS Y 207 PIEZAS) DE CARGA DE AYUDA DONADA: ROPA, SUMINISTROS Y EQUIPOS MÉDICOS, Y MOBILIARIO ESCOLAR PARA ASISTENCIA HUMANITARIA. ESTE ENVÍO ES UNA DONACIÓN EXCLUSIVA PARA AYUDA O CARIDAD. NO SE PUEDE REVENDER. NO SE PUEDE INTERCAMBIAR POR GANANCIAS NI LUCRO. SIN VALOR COMERCIAL.</v>
      </c>
      <c r="G36" s="119"/>
      <c r="H36" s="119"/>
      <c r="I36" s="120"/>
      <c r="J36" s="47" t="str">
        <f>'Commerical Invoice'!I36</f>
        <v>9,835 lbs</v>
      </c>
    </row>
    <row r="37" spans="1:10" ht="10" customHeight="1" x14ac:dyDescent="0.2"/>
    <row r="38" spans="1:10" ht="35" customHeight="1" x14ac:dyDescent="0.2">
      <c r="A38" s="75" t="s">
        <v>36</v>
      </c>
      <c r="B38" s="75"/>
      <c r="C38" s="75"/>
      <c r="D38" s="75"/>
      <c r="E38" s="75"/>
      <c r="F38" s="75"/>
      <c r="G38" s="75"/>
      <c r="H38" s="75"/>
      <c r="I38" s="75"/>
      <c r="J38" s="75"/>
    </row>
    <row r="39" spans="1:10" ht="13" customHeight="1" x14ac:dyDescent="0.2">
      <c r="A39" s="5"/>
      <c r="B39" s="5"/>
      <c r="C39" s="5"/>
      <c r="D39" s="5"/>
      <c r="E39" s="5"/>
      <c r="F39" s="5"/>
      <c r="G39" s="5"/>
      <c r="H39" s="5"/>
      <c r="I39" s="5"/>
      <c r="J39" s="5"/>
    </row>
    <row r="40" spans="1:10" ht="10" customHeight="1" x14ac:dyDescent="0.2">
      <c r="A40" s="68"/>
      <c r="B40" s="68"/>
      <c r="C40" s="114"/>
      <c r="D40" s="114"/>
    </row>
    <row r="41" spans="1:10" ht="33" customHeight="1" x14ac:dyDescent="0.2"/>
    <row r="42" spans="1:10" ht="39" customHeight="1" x14ac:dyDescent="0.2">
      <c r="A42" s="65" t="s">
        <v>39</v>
      </c>
      <c r="B42" s="65"/>
      <c r="C42" s="65"/>
      <c r="D42" s="65"/>
      <c r="E42" s="65"/>
      <c r="F42" s="65"/>
      <c r="G42" s="65"/>
      <c r="H42" s="65"/>
      <c r="I42" s="65"/>
      <c r="J42" s="65"/>
    </row>
    <row r="46" spans="1:10" ht="19" x14ac:dyDescent="0.2">
      <c r="H46" s="67" t="str">
        <f>B11</f>
        <v>4 de agosto de 2025</v>
      </c>
      <c r="I46" s="67"/>
      <c r="J46" s="67"/>
    </row>
    <row r="47" spans="1:10" ht="23" customHeight="1" x14ac:dyDescent="0.2">
      <c r="A47" s="66" t="s">
        <v>68</v>
      </c>
      <c r="B47" s="66"/>
      <c r="C47" s="66"/>
      <c r="D47" s="66"/>
      <c r="E47" s="66"/>
      <c r="H47" s="66" t="s">
        <v>40</v>
      </c>
      <c r="I47" s="66"/>
      <c r="J47" s="66"/>
    </row>
  </sheetData>
  <mergeCells count="43">
    <mergeCell ref="H28:J28"/>
    <mergeCell ref="H29:J29"/>
    <mergeCell ref="H30:J30"/>
    <mergeCell ref="H31:J31"/>
    <mergeCell ref="B30:E30"/>
    <mergeCell ref="B31:E31"/>
    <mergeCell ref="B28:E28"/>
    <mergeCell ref="B29:E29"/>
    <mergeCell ref="A47:E47"/>
    <mergeCell ref="H47:J47"/>
    <mergeCell ref="B32:C32"/>
    <mergeCell ref="G32:J32"/>
    <mergeCell ref="A38:J38"/>
    <mergeCell ref="A40:B40"/>
    <mergeCell ref="C40:D40"/>
    <mergeCell ref="A42:J42"/>
    <mergeCell ref="H46:J46"/>
    <mergeCell ref="B35:C35"/>
    <mergeCell ref="D35:E35"/>
    <mergeCell ref="F35:I35"/>
    <mergeCell ref="B36:C36"/>
    <mergeCell ref="D36:E36"/>
    <mergeCell ref="F36:I36"/>
    <mergeCell ref="A27:E27"/>
    <mergeCell ref="G27:J27"/>
    <mergeCell ref="A18:A19"/>
    <mergeCell ref="B18:E19"/>
    <mergeCell ref="G18:G19"/>
    <mergeCell ref="H18:J19"/>
    <mergeCell ref="B20:E20"/>
    <mergeCell ref="H20:J20"/>
    <mergeCell ref="B21:E21"/>
    <mergeCell ref="H21:J21"/>
    <mergeCell ref="B22:E22"/>
    <mergeCell ref="H22:J22"/>
    <mergeCell ref="B23:E23"/>
    <mergeCell ref="H23:J23"/>
    <mergeCell ref="A8:C8"/>
    <mergeCell ref="A9:J9"/>
    <mergeCell ref="A15:E15"/>
    <mergeCell ref="G15:J15"/>
    <mergeCell ref="B17:E17"/>
    <mergeCell ref="H17:J17"/>
  </mergeCells>
  <phoneticPr fontId="4" type="noConversion"/>
  <printOptions horizontalCentered="1" verticalCentered="1"/>
  <pageMargins left="0.25" right="0.25" top="0" bottom="0" header="0" footer="0.35"/>
  <pageSetup scale="73"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J57"/>
  <sheetViews>
    <sheetView showGridLines="0" view="pageLayout" topLeftCell="A34" zoomScaleNormal="100" workbookViewId="0">
      <selection activeCell="A50" sqref="A50"/>
    </sheetView>
  </sheetViews>
  <sheetFormatPr baseColWidth="10" defaultColWidth="11.1640625" defaultRowHeight="16" x14ac:dyDescent="0.2"/>
  <cols>
    <col min="1" max="1" width="14.83203125" customWidth="1"/>
    <col min="2" max="2" width="19"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7.33203125" customWidth="1"/>
    <col min="11" max="11" width="5.5" customWidth="1"/>
  </cols>
  <sheetData>
    <row r="2" spans="1:10" x14ac:dyDescent="0.2">
      <c r="D2" s="16" t="s">
        <v>0</v>
      </c>
    </row>
    <row r="3" spans="1:10" x14ac:dyDescent="0.2">
      <c r="D3" s="16" t="s">
        <v>1</v>
      </c>
    </row>
    <row r="4" spans="1:10" x14ac:dyDescent="0.2">
      <c r="D4" s="16" t="s">
        <v>2</v>
      </c>
    </row>
    <row r="5" spans="1:10" x14ac:dyDescent="0.2">
      <c r="D5" s="16" t="s">
        <v>3</v>
      </c>
    </row>
    <row r="7" spans="1:10" ht="7" customHeight="1" x14ac:dyDescent="0.2"/>
    <row r="8" spans="1:10" ht="8" customHeight="1" x14ac:dyDescent="0.2">
      <c r="A8" s="65"/>
      <c r="B8" s="65"/>
      <c r="C8" s="65"/>
      <c r="D8" s="2"/>
    </row>
    <row r="9" spans="1:10" ht="21" x14ac:dyDescent="0.2">
      <c r="A9" s="109" t="s">
        <v>43</v>
      </c>
      <c r="B9" s="109"/>
      <c r="C9" s="109"/>
      <c r="D9" s="109"/>
      <c r="E9" s="109"/>
      <c r="F9" s="109"/>
      <c r="G9" s="109"/>
      <c r="H9" s="109"/>
      <c r="I9" s="109"/>
      <c r="J9" s="109"/>
    </row>
    <row r="10" spans="1:10" ht="21" x14ac:dyDescent="0.2">
      <c r="A10" s="3"/>
      <c r="B10" s="3"/>
      <c r="C10" s="3"/>
      <c r="D10" s="3"/>
      <c r="E10" s="3"/>
      <c r="F10" s="3"/>
      <c r="G10" s="3"/>
      <c r="H10" s="3"/>
      <c r="I10" s="3"/>
      <c r="J10" s="3"/>
    </row>
    <row r="11" spans="1:10" ht="23" customHeight="1" x14ac:dyDescent="0.2">
      <c r="A11" s="15" t="s">
        <v>4</v>
      </c>
      <c r="B11" s="18" t="str">
        <f>'Commerical Invoice'!B11</f>
        <v>4 de agosto de 2025</v>
      </c>
    </row>
    <row r="12" spans="1:10" x14ac:dyDescent="0.2">
      <c r="B12" s="1"/>
    </row>
    <row r="13" spans="1:10" ht="15" customHeight="1" x14ac:dyDescent="0.2">
      <c r="A13" s="132" t="s">
        <v>44</v>
      </c>
      <c r="B13" s="132"/>
      <c r="C13" s="132"/>
      <c r="D13" s="132"/>
      <c r="E13" s="132"/>
      <c r="F13" s="132"/>
      <c r="G13" s="135" t="str">
        <f>'Commerical Invoice'!E36</f>
        <v>215 PAQUETES (8 PALETS Y 207 PIEZAS) DE CARGA DE AYUDA DONADA: ROPA, SUMINISTROS Y EQUIPOS MÉDICOS, Y MOBILIARIO ESCOLAR PARA ASISTENCIA HUMANITARIA. ESTE ENVÍO ES UNA DONACIÓN EXCLUSIVA PARA AYUDA O CARIDAD. NO SE PUEDE REVENDER. NO SE PUEDE INTERCAMBIAR POR GANANCIAS NI LUCRO. SIN VALOR COMERCIAL.</v>
      </c>
      <c r="H13" s="135"/>
      <c r="I13" s="135"/>
      <c r="J13" s="135"/>
    </row>
    <row r="14" spans="1:10" ht="8" customHeight="1" x14ac:dyDescent="0.2">
      <c r="G14" s="135"/>
      <c r="H14" s="135"/>
      <c r="I14" s="135"/>
      <c r="J14" s="135"/>
    </row>
    <row r="15" spans="1:10" ht="77" customHeight="1" x14ac:dyDescent="0.2">
      <c r="A15" s="134" t="s">
        <v>45</v>
      </c>
      <c r="B15" s="134"/>
      <c r="C15" s="134"/>
      <c r="D15" s="134"/>
      <c r="E15" s="134"/>
      <c r="F15" s="134"/>
      <c r="G15" s="135"/>
      <c r="H15" s="135"/>
      <c r="I15" s="135"/>
      <c r="J15" s="135"/>
    </row>
    <row r="16" spans="1:10" ht="36" customHeight="1" x14ac:dyDescent="0.2">
      <c r="A16" s="134" t="s">
        <v>46</v>
      </c>
      <c r="B16" s="134"/>
      <c r="C16" s="134"/>
      <c r="D16" s="134"/>
      <c r="E16" s="134"/>
      <c r="F16" s="134"/>
      <c r="G16" s="134"/>
      <c r="H16" s="134"/>
      <c r="I16" s="134"/>
      <c r="J16" s="134"/>
    </row>
    <row r="18" spans="1:10" x14ac:dyDescent="0.2">
      <c r="A18" s="6"/>
      <c r="B18" s="7"/>
      <c r="C18" s="7"/>
      <c r="D18" s="7"/>
      <c r="E18" s="8"/>
      <c r="G18" s="6"/>
      <c r="H18" s="7"/>
      <c r="I18" s="7"/>
      <c r="J18" s="8"/>
    </row>
    <row r="19" spans="1:10" x14ac:dyDescent="0.2">
      <c r="A19" s="102" t="s">
        <v>47</v>
      </c>
      <c r="B19" s="103"/>
      <c r="C19" s="103"/>
      <c r="D19" s="103"/>
      <c r="E19" s="104"/>
      <c r="G19" s="102" t="s">
        <v>6</v>
      </c>
      <c r="H19" s="103"/>
      <c r="I19" s="103"/>
      <c r="J19" s="104"/>
    </row>
    <row r="20" spans="1:10" x14ac:dyDescent="0.2">
      <c r="A20" s="14"/>
      <c r="E20" s="13"/>
      <c r="G20" s="14"/>
      <c r="J20" s="13"/>
    </row>
    <row r="21" spans="1:10" ht="38" customHeight="1" x14ac:dyDescent="0.2">
      <c r="A21" s="19" t="s">
        <v>48</v>
      </c>
      <c r="B21" s="94" t="str">
        <f>'Commerical Invoice'!B17:E17</f>
        <v>Asociación Convención Bautista de Cuba Occidental</v>
      </c>
      <c r="C21" s="94"/>
      <c r="D21" s="94"/>
      <c r="E21" s="95"/>
      <c r="F21" s="31"/>
      <c r="G21" s="19" t="s">
        <v>48</v>
      </c>
      <c r="H21" s="130" t="str">
        <f>'Commerical Invoice'!H17:J17</f>
        <v>Asociación Convención Bautista de Cuba Occidental</v>
      </c>
      <c r="I21" s="130"/>
      <c r="J21" s="131"/>
    </row>
    <row r="22" spans="1:10" x14ac:dyDescent="0.2">
      <c r="A22" s="108" t="s">
        <v>49</v>
      </c>
      <c r="B22" s="128" t="str">
        <f>'Commerical Invoice'!B18</f>
        <v>Zulueta N #502, Esq. Dragones Habana
LA HABANA VIEJA, LA HABANA, CUBA 10200</v>
      </c>
      <c r="C22" s="128"/>
      <c r="D22" s="128"/>
      <c r="E22" s="129"/>
      <c r="F22" s="31"/>
      <c r="G22" s="108" t="s">
        <v>49</v>
      </c>
      <c r="H22" s="128" t="str">
        <f>'Commerical Invoice'!H18</f>
        <v>Zulueta N #502, Esq. Dragones Habana
LA HABANA VIEJA, LA HABANA, CUBA 10200</v>
      </c>
      <c r="I22" s="128"/>
      <c r="J22" s="129"/>
    </row>
    <row r="23" spans="1:10" ht="25" customHeight="1" x14ac:dyDescent="0.2">
      <c r="A23" s="108"/>
      <c r="B23" s="128"/>
      <c r="C23" s="128"/>
      <c r="D23" s="128"/>
      <c r="E23" s="129"/>
      <c r="F23" s="31"/>
      <c r="G23" s="108"/>
      <c r="H23" s="128"/>
      <c r="I23" s="128"/>
      <c r="J23" s="129"/>
    </row>
    <row r="24" spans="1:10" ht="18" customHeight="1" x14ac:dyDescent="0.2">
      <c r="A24" s="19" t="s">
        <v>50</v>
      </c>
      <c r="B24" s="130" t="str">
        <f>'Commerical Invoice'!B20:E20</f>
        <v>Victor Samuel Gonzalez-Grillo</v>
      </c>
      <c r="C24" s="130"/>
      <c r="D24" s="130"/>
      <c r="E24" s="131"/>
      <c r="F24" s="31"/>
      <c r="G24" s="19" t="s">
        <v>50</v>
      </c>
      <c r="H24" s="130" t="str">
        <f>'Commerical Invoice'!H20:J20</f>
        <v>Victor Samuel Gonzalez-Grillo</v>
      </c>
      <c r="I24" s="130"/>
      <c r="J24" s="131"/>
    </row>
    <row r="25" spans="1:10" ht="19" customHeight="1" x14ac:dyDescent="0.2">
      <c r="A25" s="19" t="s">
        <v>51</v>
      </c>
      <c r="B25" s="130" t="str">
        <f>'Commerical Invoice'!B21:E21</f>
        <v>Veydilo@gmail.com</v>
      </c>
      <c r="C25" s="130"/>
      <c r="D25" s="130"/>
      <c r="E25" s="131"/>
      <c r="F25" s="31"/>
      <c r="G25" s="19" t="s">
        <v>51</v>
      </c>
      <c r="H25" s="130" t="str">
        <f>'Commerical Invoice'!H21:J21</f>
        <v>Veydilo@gmail.com</v>
      </c>
      <c r="I25" s="130"/>
      <c r="J25" s="131"/>
    </row>
    <row r="26" spans="1:10" ht="19" customHeight="1" x14ac:dyDescent="0.2">
      <c r="A26" s="19" t="s">
        <v>52</v>
      </c>
      <c r="B26" s="128">
        <f>'Commerical Invoice'!B22:E22</f>
        <v>5352959347</v>
      </c>
      <c r="C26" s="128"/>
      <c r="D26" s="128"/>
      <c r="E26" s="129"/>
      <c r="F26" s="31"/>
      <c r="G26" s="19" t="s">
        <v>52</v>
      </c>
      <c r="H26" s="128">
        <f>'Commerical Invoice'!H22:J22</f>
        <v>5352959347</v>
      </c>
      <c r="I26" s="128"/>
      <c r="J26" s="129"/>
    </row>
    <row r="27" spans="1:10" ht="17" customHeight="1" x14ac:dyDescent="0.2">
      <c r="A27" s="19" t="s">
        <v>14</v>
      </c>
      <c r="B27" s="130" t="str">
        <f>'Commerical Invoice'!B23:E23</f>
        <v>N/A</v>
      </c>
      <c r="C27" s="130"/>
      <c r="D27" s="130"/>
      <c r="E27" s="131"/>
      <c r="F27" s="31"/>
      <c r="G27" s="19"/>
      <c r="H27" s="130"/>
      <c r="I27" s="130"/>
      <c r="J27" s="131"/>
    </row>
    <row r="28" spans="1:10" x14ac:dyDescent="0.2">
      <c r="A28" s="10"/>
      <c r="B28" s="11"/>
      <c r="C28" s="11"/>
      <c r="D28" s="11"/>
      <c r="E28" s="12"/>
      <c r="G28" s="10"/>
      <c r="H28" s="11"/>
      <c r="I28" s="11"/>
      <c r="J28" s="12"/>
    </row>
    <row r="30" spans="1:10" x14ac:dyDescent="0.2">
      <c r="A30" s="134" t="s">
        <v>53</v>
      </c>
      <c r="B30" s="134"/>
      <c r="C30" s="134"/>
      <c r="D30" s="134"/>
      <c r="E30" s="134"/>
      <c r="F30" s="134"/>
      <c r="G30" s="134"/>
      <c r="H30" s="134"/>
      <c r="I30" s="134"/>
      <c r="J30" s="134"/>
    </row>
    <row r="31" spans="1:10" x14ac:dyDescent="0.2">
      <c r="A31" s="134"/>
      <c r="B31" s="134"/>
      <c r="C31" s="134"/>
      <c r="D31" s="134"/>
      <c r="E31" s="134"/>
      <c r="F31" s="134"/>
      <c r="G31" s="134"/>
      <c r="H31" s="134"/>
      <c r="I31" s="134"/>
      <c r="J31" s="134"/>
    </row>
    <row r="32" spans="1:10" x14ac:dyDescent="0.2">
      <c r="A32" s="134"/>
      <c r="B32" s="134"/>
      <c r="C32" s="134"/>
      <c r="D32" s="134"/>
      <c r="E32" s="134"/>
      <c r="F32" s="134"/>
      <c r="G32" s="134"/>
      <c r="H32" s="134"/>
      <c r="I32" s="134"/>
      <c r="J32" s="134"/>
    </row>
    <row r="33" spans="1:10" x14ac:dyDescent="0.2">
      <c r="A33" s="134"/>
      <c r="B33" s="134"/>
      <c r="C33" s="134"/>
      <c r="D33" s="134"/>
      <c r="E33" s="134"/>
      <c r="F33" s="134"/>
      <c r="G33" s="134"/>
      <c r="H33" s="134"/>
      <c r="I33" s="134"/>
      <c r="J33" s="134"/>
    </row>
    <row r="34" spans="1:10" x14ac:dyDescent="0.2">
      <c r="A34" s="134"/>
      <c r="B34" s="134"/>
      <c r="C34" s="134"/>
      <c r="D34" s="134"/>
      <c r="E34" s="134"/>
      <c r="F34" s="134"/>
      <c r="G34" s="134"/>
      <c r="H34" s="134"/>
      <c r="I34" s="134"/>
      <c r="J34" s="134"/>
    </row>
    <row r="35" spans="1:10" ht="10" customHeight="1" x14ac:dyDescent="0.2"/>
    <row r="36" spans="1:10" x14ac:dyDescent="0.2">
      <c r="A36" s="136" t="s">
        <v>54</v>
      </c>
      <c r="B36" s="134"/>
      <c r="C36" s="134"/>
      <c r="D36" s="134"/>
      <c r="E36" s="134"/>
      <c r="F36" s="134"/>
      <c r="G36" s="134"/>
      <c r="H36" s="134"/>
      <c r="I36" s="134"/>
      <c r="J36" s="134"/>
    </row>
    <row r="37" spans="1:10" x14ac:dyDescent="0.2">
      <c r="A37" s="134"/>
      <c r="B37" s="134"/>
      <c r="C37" s="134"/>
      <c r="D37" s="134"/>
      <c r="E37" s="134"/>
      <c r="F37" s="134"/>
      <c r="G37" s="134"/>
      <c r="H37" s="134"/>
      <c r="I37" s="134"/>
      <c r="J37" s="134"/>
    </row>
    <row r="38" spans="1:10" x14ac:dyDescent="0.2">
      <c r="A38" s="134"/>
      <c r="B38" s="134"/>
      <c r="C38" s="134"/>
      <c r="D38" s="134"/>
      <c r="E38" s="134"/>
      <c r="F38" s="134"/>
      <c r="G38" s="134"/>
      <c r="H38" s="134"/>
      <c r="I38" s="134"/>
      <c r="J38" s="134"/>
    </row>
    <row r="39" spans="1:10" ht="10" customHeight="1" x14ac:dyDescent="0.2"/>
    <row r="40" spans="1:10" x14ac:dyDescent="0.2">
      <c r="A40" s="134" t="s">
        <v>55</v>
      </c>
      <c r="B40" s="134"/>
      <c r="C40" s="134"/>
      <c r="D40" s="134"/>
      <c r="E40" s="134"/>
      <c r="F40" s="134"/>
      <c r="G40" s="134"/>
      <c r="H40" s="134"/>
      <c r="I40" s="134"/>
      <c r="J40" s="134"/>
    </row>
    <row r="41" spans="1:10" x14ac:dyDescent="0.2">
      <c r="A41" s="134"/>
      <c r="B41" s="134"/>
      <c r="C41" s="134"/>
      <c r="D41" s="134"/>
      <c r="E41" s="134"/>
      <c r="F41" s="134"/>
      <c r="G41" s="134"/>
      <c r="H41" s="134"/>
      <c r="I41" s="134"/>
      <c r="J41" s="134"/>
    </row>
    <row r="42" spans="1:10" x14ac:dyDescent="0.2">
      <c r="A42" s="134"/>
      <c r="B42" s="134"/>
      <c r="C42" s="134"/>
      <c r="D42" s="134"/>
      <c r="E42" s="134"/>
      <c r="F42" s="134"/>
      <c r="G42" s="134"/>
      <c r="H42" s="134"/>
      <c r="I42" s="134"/>
      <c r="J42" s="134"/>
    </row>
    <row r="44" spans="1:10" x14ac:dyDescent="0.2">
      <c r="A44" t="s">
        <v>56</v>
      </c>
    </row>
    <row r="45" spans="1:10" ht="28" customHeight="1" x14ac:dyDescent="0.2"/>
    <row r="48" spans="1:10" ht="6" customHeight="1" x14ac:dyDescent="0.2">
      <c r="A48" s="45"/>
      <c r="B48" s="45"/>
    </row>
    <row r="49" spans="1:10" x14ac:dyDescent="0.2">
      <c r="A49" s="132" t="s">
        <v>68</v>
      </c>
      <c r="B49" s="133"/>
      <c r="C49" s="133"/>
    </row>
    <row r="51" spans="1:10" ht="29" customHeight="1" x14ac:dyDescent="0.2">
      <c r="A51" s="125" t="s">
        <v>16</v>
      </c>
      <c r="B51" s="126"/>
      <c r="C51" s="126"/>
      <c r="D51" s="126"/>
      <c r="E51" s="127"/>
      <c r="G51" s="125" t="s">
        <v>17</v>
      </c>
      <c r="H51" s="126"/>
      <c r="I51" s="126"/>
      <c r="J51" s="127"/>
    </row>
    <row r="52" spans="1:10" ht="29" customHeight="1" x14ac:dyDescent="0.2">
      <c r="A52" s="40" t="s">
        <v>18</v>
      </c>
      <c r="B52" s="123" t="str">
        <f>'Commerical Invoice'!B28:E28</f>
        <v>S25021</v>
      </c>
      <c r="C52" s="123"/>
      <c r="D52" s="123"/>
      <c r="E52" s="124"/>
      <c r="G52" s="37" t="s">
        <v>19</v>
      </c>
      <c r="H52" s="121" t="str">
        <f>'Commerical Invoice'!H28:J28</f>
        <v>MEDKON PEP</v>
      </c>
      <c r="I52" s="121"/>
      <c r="J52" s="122"/>
    </row>
    <row r="53" spans="1:10" ht="29" customHeight="1" x14ac:dyDescent="0.2">
      <c r="A53" s="36" t="s">
        <v>20</v>
      </c>
      <c r="B53" s="92" t="str">
        <f>'Commerical Invoice'!B29:E29</f>
        <v>S25021</v>
      </c>
      <c r="C53" s="92"/>
      <c r="D53" s="92"/>
      <c r="E53" s="93"/>
      <c r="G53" s="36" t="s">
        <v>21</v>
      </c>
      <c r="H53" s="87" t="str">
        <f>'Commerical Invoice'!H29:J29</f>
        <v>0CAI2S1MA</v>
      </c>
      <c r="I53" s="87"/>
      <c r="J53" s="88"/>
    </row>
    <row r="54" spans="1:10" ht="29" customHeight="1" x14ac:dyDescent="0.2">
      <c r="A54" s="36" t="s">
        <v>22</v>
      </c>
      <c r="B54" s="92" t="str">
        <f>'Commerical Invoice'!B30:E30</f>
        <v>NAM7861630</v>
      </c>
      <c r="C54" s="92"/>
      <c r="D54" s="92"/>
      <c r="E54" s="93"/>
      <c r="G54" s="36" t="s">
        <v>23</v>
      </c>
      <c r="H54" s="87" t="str">
        <f>'Commerical Invoice'!H30:J30</f>
        <v>SAVANNAH</v>
      </c>
      <c r="I54" s="87"/>
      <c r="J54" s="88"/>
    </row>
    <row r="55" spans="1:10" ht="29" customHeight="1" x14ac:dyDescent="0.2">
      <c r="A55" s="36" t="s">
        <v>24</v>
      </c>
      <c r="B55" s="92" t="str">
        <f>'Commerical Invoice'!B31:E31</f>
        <v>NOEEI 30.37 (h)</v>
      </c>
      <c r="C55" s="92"/>
      <c r="D55" s="92"/>
      <c r="E55" s="93"/>
      <c r="G55" s="36" t="s">
        <v>26</v>
      </c>
      <c r="H55" s="87" t="str">
        <f>'Commerical Invoice'!H31:J31</f>
        <v>MARIEL</v>
      </c>
      <c r="I55" s="87"/>
      <c r="J55" s="88"/>
    </row>
    <row r="56" spans="1:10" ht="27" customHeight="1" x14ac:dyDescent="0.2">
      <c r="A56" s="36" t="s">
        <v>27</v>
      </c>
      <c r="B56" s="87" t="str">
        <f>'Commerical Invoice'!B32:C32</f>
        <v>No se requiere licencia</v>
      </c>
      <c r="C56" s="87"/>
      <c r="D56" s="38"/>
      <c r="E56" s="39"/>
      <c r="G56" s="83" t="s">
        <v>29</v>
      </c>
      <c r="H56" s="84"/>
      <c r="I56" s="84"/>
      <c r="J56" s="85"/>
    </row>
    <row r="57" spans="1:10" x14ac:dyDescent="0.2">
      <c r="A57" s="17"/>
      <c r="B57" s="17"/>
      <c r="C57" s="17"/>
      <c r="D57" s="17"/>
      <c r="E57" s="17"/>
      <c r="G57" s="17"/>
      <c r="H57" s="17"/>
      <c r="I57" s="17"/>
      <c r="J57" s="17"/>
    </row>
  </sheetData>
  <mergeCells count="38">
    <mergeCell ref="B56:C56"/>
    <mergeCell ref="G56:J56"/>
    <mergeCell ref="H55:J55"/>
    <mergeCell ref="B54:E54"/>
    <mergeCell ref="B55:E55"/>
    <mergeCell ref="A40:J42"/>
    <mergeCell ref="H52:J52"/>
    <mergeCell ref="B52:E52"/>
    <mergeCell ref="H53:J53"/>
    <mergeCell ref="H54:J54"/>
    <mergeCell ref="B53:E53"/>
    <mergeCell ref="H24:J24"/>
    <mergeCell ref="H25:J25"/>
    <mergeCell ref="H26:J26"/>
    <mergeCell ref="A30:J34"/>
    <mergeCell ref="A36:J38"/>
    <mergeCell ref="A15:F15"/>
    <mergeCell ref="A16:J16"/>
    <mergeCell ref="A8:C8"/>
    <mergeCell ref="A9:J9"/>
    <mergeCell ref="A13:F13"/>
    <mergeCell ref="G13:J15"/>
    <mergeCell ref="A19:E19"/>
    <mergeCell ref="G19:J19"/>
    <mergeCell ref="A51:E51"/>
    <mergeCell ref="G51:J51"/>
    <mergeCell ref="B21:E21"/>
    <mergeCell ref="A22:A23"/>
    <mergeCell ref="B22:E23"/>
    <mergeCell ref="B24:E24"/>
    <mergeCell ref="B25:E25"/>
    <mergeCell ref="B26:E26"/>
    <mergeCell ref="B27:E27"/>
    <mergeCell ref="A49:C49"/>
    <mergeCell ref="H21:J21"/>
    <mergeCell ref="H27:J27"/>
    <mergeCell ref="G22:G23"/>
    <mergeCell ref="H22:J23"/>
  </mergeCells>
  <phoneticPr fontId="4" type="noConversion"/>
  <printOptions horizontalCentered="1" verticalCentered="1"/>
  <pageMargins left="0.25" right="0.25" top="0" bottom="0" header="0" footer="0.35"/>
  <pageSetup scale="73"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57BD5-F989-2343-AC2F-CC5551C22F56}">
  <sheetPr>
    <pageSetUpPr fitToPage="1"/>
  </sheetPr>
  <dimension ref="A2:K53"/>
  <sheetViews>
    <sheetView showGridLines="0" view="pageLayout" topLeftCell="A6" zoomScaleNormal="100" workbookViewId="0">
      <selection activeCell="B11" sqref="B11:C11"/>
    </sheetView>
  </sheetViews>
  <sheetFormatPr baseColWidth="10" defaultColWidth="11.1640625" defaultRowHeight="16" x14ac:dyDescent="0.2"/>
  <cols>
    <col min="1" max="1" width="14.83203125" customWidth="1"/>
    <col min="2" max="2" width="18.5" customWidth="1"/>
    <col min="3" max="3" width="17.6640625" customWidth="1"/>
    <col min="4" max="4" width="9.1640625" customWidth="1"/>
    <col min="5" max="5" width="9.6640625" customWidth="1"/>
    <col min="6" max="6" width="7" customWidth="1"/>
    <col min="7" max="7" width="16.83203125" customWidth="1"/>
    <col min="8" max="8" width="11.6640625" customWidth="1"/>
    <col min="9" max="9" width="13.6640625" customWidth="1"/>
    <col min="10" max="10" width="16.1640625" customWidth="1"/>
    <col min="11" max="11" width="5.5" customWidth="1"/>
  </cols>
  <sheetData>
    <row r="2" spans="1:11" x14ac:dyDescent="0.2">
      <c r="D2" s="16" t="s">
        <v>0</v>
      </c>
    </row>
    <row r="3" spans="1:11" x14ac:dyDescent="0.2">
      <c r="D3" s="16" t="s">
        <v>1</v>
      </c>
    </row>
    <row r="4" spans="1:11" x14ac:dyDescent="0.2">
      <c r="D4" s="16" t="s">
        <v>2</v>
      </c>
    </row>
    <row r="5" spans="1:11" x14ac:dyDescent="0.2">
      <c r="D5" s="16" t="s">
        <v>3</v>
      </c>
    </row>
    <row r="8" spans="1:11" x14ac:dyDescent="0.2">
      <c r="A8" s="65"/>
      <c r="B8" s="65"/>
      <c r="C8" s="65"/>
      <c r="D8" s="2"/>
    </row>
    <row r="9" spans="1:11" ht="21" x14ac:dyDescent="0.2">
      <c r="A9" s="109" t="s">
        <v>57</v>
      </c>
      <c r="B9" s="109"/>
      <c r="C9" s="109"/>
      <c r="D9" s="109"/>
      <c r="E9" s="109"/>
      <c r="F9" s="109"/>
      <c r="G9" s="109"/>
      <c r="H9" s="109"/>
      <c r="I9" s="109"/>
      <c r="J9" s="109"/>
    </row>
    <row r="10" spans="1:11" ht="21" x14ac:dyDescent="0.2">
      <c r="A10" s="3"/>
      <c r="B10" s="3"/>
      <c r="C10" s="3"/>
      <c r="D10" s="3"/>
      <c r="E10" s="3"/>
      <c r="F10" s="3"/>
      <c r="G10" s="3"/>
      <c r="H10" s="3"/>
      <c r="I10" s="3"/>
      <c r="J10" s="3"/>
    </row>
    <row r="11" spans="1:11" ht="23" customHeight="1" x14ac:dyDescent="0.2">
      <c r="A11" s="15" t="s">
        <v>4</v>
      </c>
      <c r="B11" s="143" t="str">
        <f>'Commerical Invoice'!B11</f>
        <v>4 de agosto de 2025</v>
      </c>
      <c r="C11" s="143"/>
    </row>
    <row r="12" spans="1:11" x14ac:dyDescent="0.2">
      <c r="B12" s="1"/>
    </row>
    <row r="13" spans="1:11" ht="17" x14ac:dyDescent="0.2">
      <c r="A13" s="25" t="s">
        <v>18</v>
      </c>
      <c r="B13" s="142" t="str">
        <f>'Commerical Invoice'!B28:E28</f>
        <v>S25021</v>
      </c>
      <c r="C13" s="142"/>
      <c r="D13" s="26"/>
      <c r="E13" s="26"/>
    </row>
    <row r="14" spans="1:11" x14ac:dyDescent="0.2">
      <c r="B14" s="27"/>
      <c r="C14" s="27"/>
      <c r="K14" s="43"/>
    </row>
    <row r="16" spans="1:11" x14ac:dyDescent="0.2">
      <c r="A16" s="22"/>
      <c r="B16" s="23"/>
      <c r="C16" s="23"/>
      <c r="D16" s="23"/>
      <c r="E16" s="24"/>
      <c r="F16" s="21"/>
      <c r="G16" s="22"/>
      <c r="H16" s="23"/>
      <c r="I16" s="23"/>
      <c r="J16" s="24"/>
    </row>
    <row r="17" spans="1:10" x14ac:dyDescent="0.2">
      <c r="A17" s="102" t="s">
        <v>5</v>
      </c>
      <c r="B17" s="103"/>
      <c r="C17" s="103"/>
      <c r="D17" s="103"/>
      <c r="E17" s="104"/>
      <c r="G17" s="102" t="s">
        <v>6</v>
      </c>
      <c r="H17" s="103"/>
      <c r="I17" s="103"/>
      <c r="J17" s="104"/>
    </row>
    <row r="18" spans="1:10" x14ac:dyDescent="0.2">
      <c r="A18" s="14"/>
      <c r="E18" s="13"/>
      <c r="G18" s="14"/>
      <c r="J18" s="13"/>
    </row>
    <row r="19" spans="1:10" ht="40" customHeight="1" x14ac:dyDescent="0.2">
      <c r="A19" s="19" t="s">
        <v>7</v>
      </c>
      <c r="B19" s="140" t="str">
        <f>'Commerical Invoice'!B17:E17</f>
        <v>Asociación Convención Bautista de Cuba Occidental</v>
      </c>
      <c r="C19" s="140"/>
      <c r="D19" s="140"/>
      <c r="E19" s="141"/>
      <c r="F19" s="31"/>
      <c r="G19" s="19" t="s">
        <v>7</v>
      </c>
      <c r="H19" s="140" t="str">
        <f>'Commerical Invoice'!H17:J17</f>
        <v>Asociación Convención Bautista de Cuba Occidental</v>
      </c>
      <c r="I19" s="140"/>
      <c r="J19" s="141"/>
    </row>
    <row r="20" spans="1:10" ht="19" customHeight="1" x14ac:dyDescent="0.2">
      <c r="A20" s="108" t="s">
        <v>8</v>
      </c>
      <c r="B20" s="140" t="str">
        <f>'Commerical Invoice'!B18</f>
        <v>Zulueta N #502, Esq. Dragones Habana
LA HABANA VIEJA, LA HABANA, CUBA 10200</v>
      </c>
      <c r="C20" s="140"/>
      <c r="D20" s="140"/>
      <c r="E20" s="141"/>
      <c r="F20" s="31"/>
      <c r="G20" s="108" t="s">
        <v>8</v>
      </c>
      <c r="H20" s="140" t="str">
        <f>'Commerical Invoice'!H18</f>
        <v>Zulueta N #502, Esq. Dragones Habana
LA HABANA VIEJA, LA HABANA, CUBA 10200</v>
      </c>
      <c r="I20" s="140"/>
      <c r="J20" s="141"/>
    </row>
    <row r="21" spans="1:10" ht="27" customHeight="1" x14ac:dyDescent="0.2">
      <c r="A21" s="108"/>
      <c r="B21" s="140"/>
      <c r="C21" s="140"/>
      <c r="D21" s="140"/>
      <c r="E21" s="141"/>
      <c r="F21" s="31"/>
      <c r="G21" s="108"/>
      <c r="H21" s="140"/>
      <c r="I21" s="140"/>
      <c r="J21" s="141"/>
    </row>
    <row r="22" spans="1:10" ht="16" customHeight="1" x14ac:dyDescent="0.2">
      <c r="A22" s="19" t="s">
        <v>9</v>
      </c>
      <c r="B22" s="82" t="str">
        <f>'Commerical Invoice'!B20:E20</f>
        <v>Victor Samuel Gonzalez-Grillo</v>
      </c>
      <c r="C22" s="82"/>
      <c r="D22" s="82"/>
      <c r="E22" s="86"/>
      <c r="F22" s="31"/>
      <c r="G22" s="19" t="s">
        <v>9</v>
      </c>
      <c r="H22" s="140" t="str">
        <f>'Commerical Invoice'!H20:J20</f>
        <v>Victor Samuel Gonzalez-Grillo</v>
      </c>
      <c r="I22" s="140"/>
      <c r="J22" s="141"/>
    </row>
    <row r="23" spans="1:10" ht="16" customHeight="1" x14ac:dyDescent="0.2">
      <c r="A23" s="19" t="s">
        <v>11</v>
      </c>
      <c r="B23" s="89" t="str">
        <f>'Commerical Invoice'!B21:E21</f>
        <v>Veydilo@gmail.com</v>
      </c>
      <c r="C23" s="137"/>
      <c r="D23" s="137"/>
      <c r="E23" s="138"/>
      <c r="F23" s="31"/>
      <c r="G23" s="19" t="s">
        <v>11</v>
      </c>
      <c r="H23" s="139" t="str">
        <f>'Commerical Invoice'!H21:J21</f>
        <v>Veydilo@gmail.com</v>
      </c>
      <c r="I23" s="140"/>
      <c r="J23" s="141"/>
    </row>
    <row r="24" spans="1:10" ht="16" customHeight="1" x14ac:dyDescent="0.2">
      <c r="A24" s="19" t="s">
        <v>13</v>
      </c>
      <c r="B24" s="80">
        <f>'Commerical Invoice'!B22:E22</f>
        <v>5352959347</v>
      </c>
      <c r="C24" s="80"/>
      <c r="D24" s="80"/>
      <c r="E24" s="81"/>
      <c r="F24" s="31"/>
      <c r="G24" s="19" t="s">
        <v>13</v>
      </c>
      <c r="H24" s="144">
        <f>'Commerical Invoice'!H22:J22</f>
        <v>5352959347</v>
      </c>
      <c r="I24" s="144"/>
      <c r="J24" s="145"/>
    </row>
    <row r="25" spans="1:10" ht="16" customHeight="1" x14ac:dyDescent="0.2">
      <c r="A25" s="19" t="s">
        <v>14</v>
      </c>
      <c r="B25" s="82" t="str">
        <f>'Commerical Invoice'!B23:E23</f>
        <v>N/A</v>
      </c>
      <c r="C25" s="82"/>
      <c r="D25" s="82"/>
      <c r="E25" s="86"/>
      <c r="F25" s="31"/>
      <c r="G25" s="19"/>
      <c r="H25" s="140"/>
      <c r="I25" s="140"/>
      <c r="J25" s="141"/>
    </row>
    <row r="26" spans="1:10" ht="35" customHeight="1" x14ac:dyDescent="0.2">
      <c r="A26" s="33"/>
      <c r="B26" s="34"/>
      <c r="C26" s="34"/>
      <c r="D26" s="34"/>
      <c r="E26" s="35"/>
      <c r="F26" s="32"/>
      <c r="G26" s="33"/>
      <c r="H26" s="34"/>
      <c r="I26" s="34"/>
      <c r="J26" s="35"/>
    </row>
    <row r="27" spans="1:10" ht="14" customHeight="1" x14ac:dyDescent="0.2">
      <c r="A27" s="21"/>
      <c r="B27" s="21"/>
      <c r="C27" s="21"/>
      <c r="D27" s="21"/>
      <c r="E27" s="21"/>
      <c r="F27" s="21"/>
      <c r="G27" s="21"/>
      <c r="H27" s="21"/>
      <c r="I27" s="21"/>
      <c r="J27" s="21"/>
    </row>
    <row r="28" spans="1:10" ht="14" customHeight="1" x14ac:dyDescent="0.2">
      <c r="A28" s="147" t="str">
        <f>B19</f>
        <v>Asociación Convención Bautista de Cuba Occidental</v>
      </c>
      <c r="B28" s="147"/>
      <c r="C28" s="147"/>
      <c r="D28" s="147"/>
      <c r="E28" s="147"/>
      <c r="F28" s="147"/>
      <c r="G28" s="21"/>
      <c r="H28" s="21"/>
      <c r="I28" s="21"/>
      <c r="J28" s="21"/>
    </row>
    <row r="29" spans="1:10" ht="21" customHeight="1" x14ac:dyDescent="0.2">
      <c r="A29" s="21"/>
      <c r="B29" s="21"/>
      <c r="C29" s="21"/>
      <c r="D29" s="148"/>
      <c r="E29" s="148"/>
      <c r="F29" s="148"/>
      <c r="G29" s="148"/>
      <c r="H29" s="148"/>
      <c r="I29" s="148"/>
      <c r="J29" s="148"/>
    </row>
    <row r="30" spans="1:10" ht="66" customHeight="1" x14ac:dyDescent="0.2">
      <c r="A30" s="146" t="s">
        <v>58</v>
      </c>
      <c r="B30" s="146"/>
      <c r="C30" s="146"/>
      <c r="D30" s="150" t="str">
        <f>'Commerical Invoice'!E36</f>
        <v>215 PAQUETES (8 PALETS Y 207 PIEZAS) DE CARGA DE AYUDA DONADA: ROPA, SUMINISTROS Y EQUIPOS MÉDICOS, Y MOBILIARIO ESCOLAR PARA ASISTENCIA HUMANITARIA. ESTE ENVÍO ES UNA DONACIÓN EXCLUSIVA PARA AYUDA O CARIDAD. NO SE PUEDE REVENDER. NO SE PUEDE INTERCAMBIAR POR GANANCIAS NI LUCRO. SIN VALOR COMERCIAL.</v>
      </c>
      <c r="E30" s="150"/>
      <c r="F30" s="150"/>
      <c r="G30" s="150"/>
      <c r="H30" s="150"/>
      <c r="I30" s="150"/>
      <c r="J30" s="150"/>
    </row>
    <row r="31" spans="1:10" x14ac:dyDescent="0.2">
      <c r="A31" s="42"/>
      <c r="B31" s="42"/>
      <c r="C31" s="42"/>
      <c r="D31" s="42"/>
      <c r="E31" s="42"/>
      <c r="F31" s="42"/>
      <c r="G31" s="42"/>
      <c r="H31" s="42"/>
      <c r="I31" s="42"/>
      <c r="J31" s="42"/>
    </row>
    <row r="32" spans="1:10" ht="17" customHeight="1" x14ac:dyDescent="0.2">
      <c r="A32" s="146" t="s">
        <v>59</v>
      </c>
      <c r="B32" s="146"/>
      <c r="C32" s="44" t="str">
        <f>'Commerical Invoice'!A36</f>
        <v>APHU7359508</v>
      </c>
      <c r="D32" s="41" t="s">
        <v>60</v>
      </c>
      <c r="E32" s="142" t="str">
        <f>'Commerical Invoice'!C36</f>
        <v>UL-5636670</v>
      </c>
      <c r="F32" s="142"/>
      <c r="G32" s="42"/>
      <c r="H32" s="42"/>
      <c r="I32" s="42"/>
      <c r="J32" s="42"/>
    </row>
    <row r="33" spans="1:10" x14ac:dyDescent="0.2">
      <c r="A33" s="42"/>
      <c r="B33" s="42"/>
      <c r="C33" s="42"/>
      <c r="D33" s="42"/>
      <c r="E33" s="42"/>
      <c r="F33" s="42"/>
      <c r="G33" s="42"/>
      <c r="H33" s="42"/>
      <c r="I33" s="42"/>
      <c r="J33" s="42"/>
    </row>
    <row r="34" spans="1:10" ht="15" customHeight="1" x14ac:dyDescent="0.2">
      <c r="A34" s="146" t="s">
        <v>61</v>
      </c>
      <c r="B34" s="146"/>
      <c r="C34" s="146"/>
      <c r="D34" s="146"/>
      <c r="E34" s="146"/>
      <c r="F34" s="146"/>
      <c r="G34" s="146"/>
      <c r="H34" s="146"/>
      <c r="I34" s="146"/>
      <c r="J34" s="146"/>
    </row>
    <row r="35" spans="1:10" x14ac:dyDescent="0.2">
      <c r="A35" s="146"/>
      <c r="B35" s="146"/>
      <c r="C35" s="146"/>
      <c r="D35" s="146"/>
      <c r="E35" s="146"/>
      <c r="F35" s="146"/>
      <c r="G35" s="146"/>
      <c r="H35" s="146"/>
      <c r="I35" s="146"/>
      <c r="J35" s="146"/>
    </row>
    <row r="36" spans="1:10" x14ac:dyDescent="0.2">
      <c r="A36" s="146"/>
      <c r="B36" s="146"/>
      <c r="C36" s="146"/>
      <c r="D36" s="146"/>
      <c r="E36" s="146"/>
      <c r="F36" s="146"/>
      <c r="G36" s="146"/>
      <c r="H36" s="146"/>
      <c r="I36" s="146"/>
      <c r="J36" s="146"/>
    </row>
    <row r="37" spans="1:10" x14ac:dyDescent="0.2">
      <c r="A37" s="42"/>
      <c r="B37" s="42"/>
      <c r="C37" s="42"/>
      <c r="D37" s="42"/>
      <c r="E37" s="42"/>
      <c r="F37" s="42"/>
      <c r="G37" s="42"/>
      <c r="H37" s="42"/>
      <c r="I37" s="42"/>
      <c r="J37" s="42"/>
    </row>
    <row r="38" spans="1:10" ht="15" customHeight="1" x14ac:dyDescent="0.2">
      <c r="A38" s="146" t="s">
        <v>62</v>
      </c>
      <c r="B38" s="146"/>
      <c r="C38" s="146"/>
      <c r="D38" s="146"/>
      <c r="E38" s="146"/>
      <c r="F38" s="146"/>
      <c r="G38" s="146"/>
      <c r="H38" s="146"/>
      <c r="I38" s="146"/>
      <c r="J38" s="146"/>
    </row>
    <row r="39" spans="1:10" x14ac:dyDescent="0.2">
      <c r="A39" s="146"/>
      <c r="B39" s="146"/>
      <c r="C39" s="146"/>
      <c r="D39" s="146"/>
      <c r="E39" s="146"/>
      <c r="F39" s="146"/>
      <c r="G39" s="146"/>
      <c r="H39" s="146"/>
      <c r="I39" s="146"/>
      <c r="J39" s="146"/>
    </row>
    <row r="40" spans="1:10" x14ac:dyDescent="0.2">
      <c r="A40" s="42"/>
      <c r="B40" s="42"/>
      <c r="C40" s="42"/>
      <c r="D40" s="42"/>
      <c r="E40" s="42"/>
      <c r="F40" s="42"/>
      <c r="G40" s="42"/>
      <c r="H40" s="42"/>
      <c r="I40" s="42"/>
      <c r="J40" s="42"/>
    </row>
    <row r="41" spans="1:10" ht="35" customHeight="1" x14ac:dyDescent="0.2">
      <c r="A41" s="146" t="s">
        <v>63</v>
      </c>
      <c r="B41" s="146"/>
      <c r="C41" s="146"/>
      <c r="D41" s="146"/>
      <c r="E41" s="146"/>
      <c r="F41" s="146"/>
      <c r="G41" s="146"/>
      <c r="H41" s="146"/>
      <c r="I41" s="146"/>
      <c r="J41" s="146"/>
    </row>
    <row r="42" spans="1:10" x14ac:dyDescent="0.2">
      <c r="A42" s="21"/>
      <c r="B42" s="21"/>
      <c r="C42" s="21"/>
      <c r="D42" s="21"/>
      <c r="E42" s="21"/>
      <c r="F42" s="21"/>
      <c r="G42" s="21"/>
      <c r="H42" s="21"/>
      <c r="I42" s="21"/>
      <c r="J42" s="21"/>
    </row>
    <row r="43" spans="1:10" x14ac:dyDescent="0.2">
      <c r="A43" s="21" t="s">
        <v>56</v>
      </c>
      <c r="B43" s="21"/>
      <c r="C43" s="21"/>
      <c r="D43" s="21"/>
      <c r="E43" s="21"/>
      <c r="F43" s="21"/>
      <c r="G43" s="21"/>
      <c r="H43" s="21"/>
      <c r="I43" s="21"/>
      <c r="J43" s="21"/>
    </row>
    <row r="44" spans="1:10" x14ac:dyDescent="0.2">
      <c r="A44" s="21"/>
      <c r="B44" s="21"/>
      <c r="C44" s="21"/>
      <c r="D44" s="21"/>
      <c r="E44" s="21"/>
      <c r="F44" s="21"/>
      <c r="G44" s="21"/>
      <c r="H44" s="21"/>
      <c r="I44" s="21"/>
      <c r="J44" s="21"/>
    </row>
    <row r="45" spans="1:10" x14ac:dyDescent="0.2">
      <c r="A45" s="21"/>
      <c r="B45" s="21"/>
      <c r="C45" s="21"/>
      <c r="D45" s="21"/>
      <c r="E45" s="21"/>
      <c r="F45" s="21"/>
      <c r="G45" s="21"/>
      <c r="H45" s="21"/>
      <c r="I45" s="21"/>
      <c r="J45" s="21"/>
    </row>
    <row r="46" spans="1:10" x14ac:dyDescent="0.2">
      <c r="A46" s="21"/>
      <c r="B46" s="21"/>
      <c r="C46" s="21"/>
      <c r="D46" s="21"/>
      <c r="E46" s="21"/>
      <c r="F46" s="21"/>
      <c r="G46" s="21"/>
      <c r="H46" s="21"/>
      <c r="I46" s="21"/>
      <c r="J46" s="21"/>
    </row>
    <row r="47" spans="1:10" x14ac:dyDescent="0.2">
      <c r="A47" s="21"/>
      <c r="B47" s="21"/>
      <c r="C47" s="21"/>
      <c r="D47" s="21"/>
      <c r="E47" s="21"/>
      <c r="F47" s="21"/>
      <c r="G47" s="21"/>
      <c r="H47" s="21"/>
      <c r="I47" s="21"/>
      <c r="J47" s="21"/>
    </row>
    <row r="48" spans="1:10" ht="29" customHeight="1" x14ac:dyDescent="0.2">
      <c r="A48" s="46"/>
      <c r="B48" s="46"/>
      <c r="C48" s="46"/>
      <c r="D48" s="21"/>
      <c r="E48" s="21"/>
      <c r="F48" s="21"/>
      <c r="G48" s="21"/>
      <c r="H48" s="21"/>
      <c r="I48" s="21"/>
      <c r="J48" s="21"/>
    </row>
    <row r="49" spans="1:10" ht="25" customHeight="1" x14ac:dyDescent="0.2">
      <c r="A49" s="149" t="s">
        <v>68</v>
      </c>
      <c r="B49" s="147"/>
      <c r="C49" s="147"/>
      <c r="D49" s="21"/>
      <c r="E49" s="21"/>
      <c r="F49" s="21"/>
      <c r="G49" s="21"/>
      <c r="H49" s="21"/>
      <c r="I49" s="21"/>
      <c r="J49" s="21"/>
    </row>
    <row r="50" spans="1:10" ht="29" customHeight="1" x14ac:dyDescent="0.2">
      <c r="A50" s="21"/>
      <c r="B50" s="21"/>
      <c r="C50" s="21"/>
      <c r="D50" s="21"/>
      <c r="E50" s="21"/>
      <c r="F50" s="21"/>
      <c r="G50" s="21"/>
      <c r="H50" s="21"/>
      <c r="I50" s="21"/>
      <c r="J50" s="21"/>
    </row>
    <row r="51" spans="1:10" ht="29" customHeight="1" x14ac:dyDescent="0.2"/>
    <row r="52" spans="1:10" ht="29" customHeight="1" x14ac:dyDescent="0.2"/>
    <row r="53" spans="1:10" ht="28" customHeight="1" x14ac:dyDescent="0.2"/>
  </sheetData>
  <mergeCells count="30">
    <mergeCell ref="A49:C49"/>
    <mergeCell ref="A30:C30"/>
    <mergeCell ref="D30:J30"/>
    <mergeCell ref="A32:B32"/>
    <mergeCell ref="E32:F32"/>
    <mergeCell ref="A34:J36"/>
    <mergeCell ref="A38:J39"/>
    <mergeCell ref="B24:E24"/>
    <mergeCell ref="H24:J24"/>
    <mergeCell ref="B25:E25"/>
    <mergeCell ref="H25:J25"/>
    <mergeCell ref="A41:J41"/>
    <mergeCell ref="A28:F28"/>
    <mergeCell ref="D29:J29"/>
    <mergeCell ref="B19:E19"/>
    <mergeCell ref="H19:J19"/>
    <mergeCell ref="A8:C8"/>
    <mergeCell ref="A9:J9"/>
    <mergeCell ref="B13:C13"/>
    <mergeCell ref="A17:E17"/>
    <mergeCell ref="G17:J17"/>
    <mergeCell ref="B11:C11"/>
    <mergeCell ref="B23:E23"/>
    <mergeCell ref="H23:J23"/>
    <mergeCell ref="A20:A21"/>
    <mergeCell ref="B20:E21"/>
    <mergeCell ref="G20:G21"/>
    <mergeCell ref="H20:J21"/>
    <mergeCell ref="B22:E22"/>
    <mergeCell ref="H22:J22"/>
  </mergeCells>
  <pageMargins left="0.7" right="0.7" top="0.75" bottom="0.75" header="0.3" footer="0.3"/>
  <pageSetup scale="63" orientation="portrait"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8" ma:contentTypeDescription="Create a new document." ma:contentTypeScope="" ma:versionID="f33392259e839d9595fa59ab7a65097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4eb5cf4c4298291bb33cbc40644e94de"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4A960C-A5E1-441F-BD1C-D9EA6EBC45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66D986-2543-47F9-9C68-328F54A9EA6C}">
  <ds:schemaRefs>
    <ds:schemaRef ds:uri="http://purl.org/dc/dcmitype/"/>
    <ds:schemaRef ds:uri="http://schemas.microsoft.com/office/infopath/2007/PartnerControls"/>
    <ds:schemaRef ds:uri="http://www.w3.org/XML/1998/namespace"/>
    <ds:schemaRef ds:uri="http://purl.org/dc/terms/"/>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c95b7ca8-b57e-45ad-a0d6-40c1b64f5a16"/>
    <ds:schemaRef ds:uri="96f2e6f6-d09e-4761-8f92-782a2eef91e0"/>
  </ds:schemaRefs>
</ds:datastoreItem>
</file>

<file path=customXml/itemProps3.xml><?xml version="1.0" encoding="utf-8"?>
<ds:datastoreItem xmlns:ds="http://schemas.openxmlformats.org/officeDocument/2006/customXml" ds:itemID="{02D586DB-53FE-4544-A291-BC0ACD4628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Commerical Invoice</vt:lpstr>
      <vt:lpstr>Packing List</vt:lpstr>
      <vt:lpstr>Certificate of Donation</vt:lpstr>
      <vt:lpstr>Letter of Donation</vt:lpstr>
    </vt:vector>
  </TitlesOfParts>
  <Manager/>
  <Company>World Help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  Brewer</dc:creator>
  <cp:keywords/>
  <dc:description/>
  <cp:lastModifiedBy>Steve Oesterheld (Warehouse &amp; Logistics Coordinator)</cp:lastModifiedBy>
  <cp:revision/>
  <dcterms:created xsi:type="dcterms:W3CDTF">2018-04-06T18:41:41Z</dcterms:created>
  <dcterms:modified xsi:type="dcterms:W3CDTF">2025-08-08T15:24:06Z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