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33/S25033-supplement docs/"/>
    </mc:Choice>
  </mc:AlternateContent>
  <xr:revisionPtr revIDLastSave="8" documentId="13_ncr:1_{2B1391DF-E863-8440-AFA2-C790303AF26E}" xr6:coauthVersionLast="47" xr6:coauthVersionMax="47" xr10:uidLastSave="{F60D776E-1FD0-7A43-A971-966286828D44}"/>
  <bookViews>
    <workbookView xWindow="34960" yWindow="1100" windowWidth="28780" windowHeight="16000" tabRatio="869" activeTab="1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F35" i="8"/>
  <c r="J35" i="8" l="1"/>
  <c r="G15" i="9"/>
  <c r="B21" i="9"/>
  <c r="B35" i="8"/>
  <c r="B24" i="8" l="1"/>
  <c r="B23" i="8"/>
  <c r="B21" i="8"/>
  <c r="B18" i="8"/>
  <c r="B22" i="9"/>
  <c r="B11" i="9"/>
  <c r="B24" i="9"/>
  <c r="B25" i="9"/>
  <c r="B26" i="9"/>
  <c r="B27" i="9"/>
  <c r="B11" i="8"/>
  <c r="H48" i="8" s="1"/>
  <c r="H44" i="2"/>
</calcChain>
</file>

<file path=xl/sharedStrings.xml><?xml version="1.0" encoding="utf-8"?>
<sst xmlns="http://schemas.openxmlformats.org/spreadsheetml/2006/main" count="79" uniqueCount="50">
  <si>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</si>
  <si>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</si>
  <si>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</si>
  <si>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</si>
  <si>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</si>
  <si>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</si>
  <si>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</si>
  <si>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</si>
  <si>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</si>
  <si>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</si>
  <si>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</si>
  <si>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</si>
  <si>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</si>
  <si>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</si>
  <si>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</si>
  <si>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</si>
  <si>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</si>
  <si>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</si>
  <si>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</si>
  <si>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</si>
  <si>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</si>
  <si>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</si>
  <si>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</si>
  <si>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</si>
  <si>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</si>
  <si>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</si>
  <si>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</si>
  <si>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</si>
  <si>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</si>
  <si>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</si>
  <si>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</si>
  <si>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</si>
  <si>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</si>
  <si>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</si>
  <si>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</si>
  <si>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</si>
  <si>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</si>
  <si>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</si>
  <si>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</si>
  <si>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</si>
  <si>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</si>
  <si>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</si>
  <si>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</si>
  <si>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</si>
  <si>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</si>
  <si>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</si>
  <si>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Director, ayuda humanitaria Josh Brewer</t>
  </si>
  <si>
    <t>MSMU4802398</t>
  </si>
  <si>
    <t xml:space="preserve"> A1580914</t>
  </si>
  <si>
    <t>13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</si>
</sst>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1" fontId="0" fillId="0" borderId="21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showWhiteSpace="0" view="pageLayout" topLeftCell="A34" workbookViewId="0">
      <selection activeCell="G28" sqref="G28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 t="s">
        <v>49</v>
      </c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7" t="s">
        <v>43</v>
      </c>
      <c r="C17" s="37"/>
      <c r="D17" s="37"/>
      <c r="E17" s="45"/>
      <c r="F17" s="17"/>
      <c r="G17" s="28"/>
      <c r="H17" s="37"/>
      <c r="I17" s="37"/>
      <c r="J17" s="37"/>
    </row>
    <row r="18" spans="1:10" ht="20" customHeight="1" x14ac:dyDescent="0.2">
      <c r="A18" s="44" t="s">
        <v>7</v>
      </c>
      <c r="B18" s="37" t="s">
        <v>8</v>
      </c>
      <c r="C18" s="37"/>
      <c r="D18" s="37"/>
      <c r="E18" s="45"/>
      <c r="F18" s="17"/>
      <c r="G18" s="46"/>
      <c r="H18" s="37"/>
      <c r="I18" s="37"/>
      <c r="J18" s="37"/>
    </row>
    <row r="19" spans="1:10" ht="32" customHeight="1" x14ac:dyDescent="0.2">
      <c r="A19" s="44"/>
      <c r="B19" s="37"/>
      <c r="C19" s="37"/>
      <c r="D19" s="37"/>
      <c r="E19" s="45"/>
      <c r="F19" s="17"/>
      <c r="G19" s="46"/>
      <c r="H19" s="37"/>
      <c r="I19" s="37"/>
      <c r="J19" s="37"/>
    </row>
    <row r="20" spans="1:10" ht="16" customHeight="1" x14ac:dyDescent="0.2">
      <c r="A20" s="16" t="s">
        <v>9</v>
      </c>
      <c r="B20" s="41" t="s">
        <v>10</v>
      </c>
      <c r="C20" s="41"/>
      <c r="D20" s="41"/>
      <c r="E20" s="42"/>
      <c r="F20" s="17"/>
      <c r="G20" s="21"/>
      <c r="H20" s="37"/>
      <c r="I20" s="37"/>
      <c r="J20" s="37"/>
    </row>
    <row r="21" spans="1:10" ht="40" customHeight="1" x14ac:dyDescent="0.2">
      <c r="A21" s="16" t="s">
        <v>11</v>
      </c>
      <c r="B21" s="32" t="s">
        <v>12</v>
      </c>
      <c r="C21" s="33"/>
      <c r="D21" s="33"/>
      <c r="E21" s="34"/>
      <c r="F21" s="17"/>
      <c r="G21" s="21"/>
      <c r="H21" s="40"/>
      <c r="I21" s="37"/>
      <c r="J21" s="37"/>
    </row>
    <row r="22" spans="1:10" ht="16" customHeight="1" x14ac:dyDescent="0.2">
      <c r="A22" s="16" t="s">
        <v>13</v>
      </c>
      <c r="B22" s="35" t="s">
        <v>14</v>
      </c>
      <c r="C22" s="35"/>
      <c r="D22" s="35"/>
      <c r="E22" s="36"/>
      <c r="F22" s="17"/>
      <c r="G22" s="21"/>
      <c r="H22" s="43"/>
      <c r="I22" s="43"/>
      <c r="J22" s="43"/>
    </row>
    <row r="23" spans="1:10" ht="16" customHeight="1" x14ac:dyDescent="0.2">
      <c r="A23" s="16" t="s">
        <v>15</v>
      </c>
      <c r="B23" s="41">
        <v>20156198481</v>
      </c>
      <c r="C23" s="41"/>
      <c r="D23" s="41"/>
      <c r="E23" s="42"/>
      <c r="F23" s="17"/>
      <c r="G23" s="21"/>
      <c r="H23" s="37"/>
      <c r="I23" s="37"/>
      <c r="J23" s="37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9"/>
      <c r="B27" s="39"/>
      <c r="C27" s="39"/>
      <c r="D27" s="39"/>
      <c r="E27" s="39"/>
      <c r="G27" s="39"/>
      <c r="H27" s="39"/>
      <c r="I27" s="39"/>
      <c r="J27" s="39"/>
    </row>
    <row r="28" spans="1:10" ht="29" customHeight="1" x14ac:dyDescent="0.2">
      <c r="A28" s="21"/>
      <c r="B28" s="38"/>
      <c r="C28" s="38"/>
      <c r="D28" s="38"/>
      <c r="E28" s="38"/>
      <c r="G28" s="23"/>
      <c r="H28" s="53"/>
      <c r="I28" s="53"/>
      <c r="J28" s="53"/>
    </row>
    <row r="29" spans="1:10" ht="29" customHeight="1" x14ac:dyDescent="0.2">
      <c r="A29" s="21"/>
      <c r="B29" s="38"/>
      <c r="C29" s="38"/>
      <c r="D29" s="38"/>
      <c r="E29" s="38"/>
      <c r="G29" s="23"/>
      <c r="H29" s="53"/>
      <c r="I29" s="53"/>
      <c r="J29" s="53"/>
    </row>
    <row r="30" spans="1:10" ht="12" customHeight="1" x14ac:dyDescent="0.2">
      <c r="A30" s="21"/>
      <c r="B30" s="53"/>
      <c r="C30" s="53"/>
      <c r="D30" s="20"/>
      <c r="E30" s="20"/>
      <c r="G30" s="58"/>
      <c r="H30" s="58"/>
      <c r="I30" s="58"/>
      <c r="J30" s="58"/>
    </row>
    <row r="31" spans="1:10" hidden="1" x14ac:dyDescent="0.2"/>
    <row r="32" spans="1:10" hidden="1" x14ac:dyDescent="0.2"/>
    <row r="33" spans="1:10" ht="19" x14ac:dyDescent="0.2">
      <c r="A33" s="62" t="s">
        <v>16</v>
      </c>
      <c r="B33" s="68"/>
      <c r="C33" s="56" t="s">
        <v>17</v>
      </c>
      <c r="D33" s="57"/>
      <c r="E33" s="62" t="s">
        <v>18</v>
      </c>
      <c r="F33" s="63"/>
      <c r="G33" s="63"/>
      <c r="H33" s="57"/>
      <c r="I33" s="4" t="s">
        <v>41</v>
      </c>
      <c r="J33" s="4" t="s">
        <v>19</v>
      </c>
    </row>
    <row r="34" spans="1:10" ht="104" customHeight="1" x14ac:dyDescent="0.2">
      <c r="A34" s="69" t="s">
        <v>47</v>
      </c>
      <c r="B34" s="70"/>
      <c r="C34" s="54" t="s">
        <v>48</v>
      </c>
      <c r="D34" s="55"/>
      <c r="E34" s="64" t="s">
        <v>45</v>
      </c>
      <c r="F34" s="65"/>
      <c r="G34" s="65"/>
      <c r="H34" s="66"/>
      <c r="I34" s="31" t="s">
        <v>44</v>
      </c>
      <c r="J34" s="18">
        <v>5000</v>
      </c>
    </row>
    <row r="35" spans="1:10" ht="10" customHeight="1" x14ac:dyDescent="0.2">
      <c r="E35" s="71" t="s">
        <v>20</v>
      </c>
      <c r="F35" s="71"/>
      <c r="G35" s="71"/>
      <c r="H35" s="71"/>
    </row>
    <row r="36" spans="1:10" ht="3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2" t="s">
        <v>22</v>
      </c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22" customHeight="1" x14ac:dyDescent="0.2"/>
    <row r="40" spans="1:10" ht="39" customHeight="1" x14ac:dyDescent="0.2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</row>
    <row r="44" spans="1:10" ht="19" x14ac:dyDescent="0.2">
      <c r="H44" s="61" t="str">
        <f>B11</f>
        <v>13 de octubre de 2025</v>
      </c>
      <c r="I44" s="61"/>
      <c r="J44" s="61"/>
    </row>
    <row r="45" spans="1:10" ht="23" customHeight="1" x14ac:dyDescent="0.2">
      <c r="A45" s="59" t="s">
        <v>46</v>
      </c>
      <c r="B45" s="59"/>
      <c r="C45" s="59"/>
      <c r="D45" s="59"/>
      <c r="E45" s="59"/>
      <c r="H45" s="60" t="s">
        <v>24</v>
      </c>
      <c r="I45" s="60"/>
      <c r="J45" s="60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tabSelected="1" view="pageLayout" workbookViewId="0">
      <selection activeCell="A50" sqref="A50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6" t="str">
        <f>'Commerical Invoice'!B11</f>
        <v>13 de octubre de 2025</v>
      </c>
      <c r="C11" s="86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37" customHeight="1" x14ac:dyDescent="0.2">
      <c r="A16" s="13"/>
      <c r="E16" s="12"/>
      <c r="G16" s="85"/>
    </row>
    <row r="17" spans="1:10" x14ac:dyDescent="0.2">
      <c r="A17" s="13"/>
      <c r="E17" s="12"/>
      <c r="G17" s="85"/>
    </row>
    <row r="18" spans="1:10" ht="36" customHeight="1" x14ac:dyDescent="0.2">
      <c r="A18" s="16" t="s">
        <v>6</v>
      </c>
      <c r="B18" s="37" t="str">
        <f>'Commerical Invoice'!B17:E17</f>
        <v>Misión Cristiana Camino de Vida 
RUC20156198481</v>
      </c>
      <c r="C18" s="37"/>
      <c r="D18" s="37"/>
      <c r="E18" s="45"/>
      <c r="F18" s="17"/>
      <c r="G18" s="85"/>
      <c r="H18" s="37"/>
      <c r="I18" s="37"/>
      <c r="J18" s="37"/>
    </row>
    <row r="19" spans="1:10" ht="16" customHeight="1" x14ac:dyDescent="0.2">
      <c r="A19" s="44" t="s">
        <v>7</v>
      </c>
      <c r="B19" s="37" t="s">
        <v>8</v>
      </c>
      <c r="C19" s="37"/>
      <c r="D19" s="37"/>
      <c r="E19" s="45"/>
      <c r="F19" s="17"/>
      <c r="G19" s="46"/>
      <c r="H19" s="37"/>
      <c r="I19" s="37"/>
      <c r="J19" s="37"/>
    </row>
    <row r="20" spans="1:10" ht="45" customHeight="1" x14ac:dyDescent="0.2">
      <c r="A20" s="44"/>
      <c r="B20" s="37"/>
      <c r="C20" s="37"/>
      <c r="D20" s="37"/>
      <c r="E20" s="45"/>
      <c r="F20" s="17"/>
      <c r="G20" s="46"/>
      <c r="H20" s="37"/>
      <c r="I20" s="37"/>
      <c r="J20" s="37"/>
    </row>
    <row r="21" spans="1:10" ht="16" customHeight="1" x14ac:dyDescent="0.2">
      <c r="A21" s="16" t="s">
        <v>9</v>
      </c>
      <c r="B21" s="41" t="str">
        <f>'Commerical Invoice'!B20:E20</f>
        <v>Allyson Meza/ Teresa Ojeda</v>
      </c>
      <c r="C21" s="41"/>
      <c r="D21" s="41"/>
      <c r="E21" s="42"/>
      <c r="F21" s="17"/>
      <c r="G21" s="21"/>
      <c r="H21" s="37"/>
      <c r="I21" s="37"/>
      <c r="J21" s="37"/>
    </row>
    <row r="22" spans="1:10" ht="31" customHeight="1" x14ac:dyDescent="0.2">
      <c r="A22" s="16" t="s">
        <v>11</v>
      </c>
      <c r="B22" s="84" t="s">
        <v>12</v>
      </c>
      <c r="C22" s="33"/>
      <c r="D22" s="33"/>
      <c r="E22" s="34"/>
      <c r="F22" s="17"/>
      <c r="G22" s="21"/>
      <c r="H22" s="84"/>
      <c r="I22" s="37"/>
      <c r="J22" s="37"/>
    </row>
    <row r="23" spans="1:10" ht="16" customHeight="1" x14ac:dyDescent="0.2">
      <c r="A23" s="16" t="s">
        <v>13</v>
      </c>
      <c r="B23" s="35" t="str">
        <f>'Commerical Invoice'!B22:E22</f>
        <v>19157300827/51989316482</v>
      </c>
      <c r="C23" s="35"/>
      <c r="D23" s="35"/>
      <c r="E23" s="36"/>
      <c r="F23" s="17"/>
      <c r="G23" s="21"/>
      <c r="H23" s="43"/>
      <c r="I23" s="43"/>
      <c r="J23" s="43"/>
    </row>
    <row r="24" spans="1:10" ht="16" customHeight="1" x14ac:dyDescent="0.2">
      <c r="A24" s="16" t="s">
        <v>15</v>
      </c>
      <c r="B24" s="41">
        <f>'Commerical Invoice'!B23:E23</f>
        <v>20156198481</v>
      </c>
      <c r="C24" s="41"/>
      <c r="D24" s="41"/>
      <c r="E24" s="42"/>
      <c r="F24" s="17"/>
      <c r="G24" s="21"/>
      <c r="H24" s="37"/>
      <c r="I24" s="37"/>
      <c r="J24" s="37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9"/>
      <c r="B28" s="39"/>
      <c r="C28" s="39"/>
      <c r="D28" s="39"/>
      <c r="E28" s="39"/>
      <c r="G28" s="39"/>
      <c r="H28" s="39"/>
      <c r="I28" s="39"/>
      <c r="J28" s="39"/>
    </row>
    <row r="29" spans="1:10" ht="29" customHeight="1" x14ac:dyDescent="0.2">
      <c r="A29" s="23"/>
      <c r="B29" s="35"/>
      <c r="C29" s="35"/>
      <c r="D29" s="35"/>
      <c r="E29" s="35"/>
      <c r="G29" s="23"/>
      <c r="H29" s="41"/>
      <c r="I29" s="41"/>
      <c r="J29" s="41"/>
    </row>
    <row r="30" spans="1:10" ht="29" customHeight="1" x14ac:dyDescent="0.2">
      <c r="A30" s="23"/>
      <c r="B30" s="35"/>
      <c r="C30" s="35"/>
      <c r="D30" s="35"/>
      <c r="E30" s="35"/>
      <c r="G30" s="23"/>
      <c r="H30" s="41"/>
      <c r="I30" s="41"/>
      <c r="J30" s="41"/>
    </row>
    <row r="31" spans="1:10" ht="29" customHeight="1" x14ac:dyDescent="0.2">
      <c r="A31" s="23"/>
      <c r="B31" s="41"/>
      <c r="C31" s="41"/>
      <c r="D31" s="19"/>
      <c r="E31" s="19"/>
      <c r="G31" s="58"/>
      <c r="H31" s="75"/>
      <c r="I31" s="75"/>
      <c r="J31" s="75"/>
    </row>
    <row r="34" spans="1:10" ht="19" x14ac:dyDescent="0.2">
      <c r="A34" s="4" t="s">
        <v>25</v>
      </c>
      <c r="B34" s="62" t="s">
        <v>16</v>
      </c>
      <c r="C34" s="68"/>
      <c r="D34" s="56" t="s">
        <v>17</v>
      </c>
      <c r="E34" s="57"/>
      <c r="F34" s="62" t="s">
        <v>18</v>
      </c>
      <c r="G34" s="63"/>
      <c r="H34" s="63"/>
      <c r="I34" s="57"/>
      <c r="J34" s="4" t="s">
        <v>41</v>
      </c>
    </row>
    <row r="35" spans="1:10" ht="80" customHeight="1" x14ac:dyDescent="0.2">
      <c r="A35" s="29">
        <v>1</v>
      </c>
      <c r="B35" s="77" t="str">
        <f>'Commerical Invoice'!A34</f>
        <v>MSMU4802398</v>
      </c>
      <c r="C35" s="78"/>
      <c r="D35" s="79" t="str">
        <f>'Commerical Invoice'!C34</f>
        <v xml:space="preserve"> A1580914</v>
      </c>
      <c r="E35" s="80"/>
      <c r="F35" s="81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82"/>
      <c r="H35" s="82"/>
      <c r="I35" s="83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67" t="s">
        <v>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6"/>
      <c r="B39" s="76"/>
      <c r="C39" s="74"/>
      <c r="D39" s="74"/>
    </row>
    <row r="40" spans="1:10" ht="33" customHeight="1" x14ac:dyDescent="0.2"/>
    <row r="41" spans="1:10" ht="39" customHeight="1" x14ac:dyDescent="0.2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</row>
    <row r="46" spans="1:10" ht="23" customHeight="1" x14ac:dyDescent="0.2"/>
    <row r="48" spans="1:10" ht="19" x14ac:dyDescent="0.2">
      <c r="H48" s="61" t="str">
        <f>B11</f>
        <v>13 de octubre de 2025</v>
      </c>
      <c r="I48" s="61"/>
      <c r="J48" s="61"/>
    </row>
    <row r="49" spans="1:10" x14ac:dyDescent="0.2">
      <c r="A49" s="59" t="s">
        <v>46</v>
      </c>
      <c r="B49" s="59"/>
      <c r="C49" s="59"/>
      <c r="D49" s="59"/>
      <c r="E49" s="74"/>
      <c r="H49" s="60" t="s">
        <v>24</v>
      </c>
      <c r="I49" s="60"/>
      <c r="J49" s="60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view="pageLayout" topLeftCell="A50" zoomScale="98" zoomScaleNormal="100" zoomScalePageLayoutView="98" workbookViewId="0">
      <selection activeCell="A53" sqref="A53:E53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7"/>
      <c r="B8" s="47"/>
      <c r="C8" s="47"/>
      <c r="D8" s="2"/>
    </row>
    <row r="9" spans="1:10" ht="21" x14ac:dyDescent="0.2">
      <c r="A9" s="48" t="s">
        <v>26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6" t="str">
        <f>'Commerical Invoice'!B11</f>
        <v>13 de octubre de 2025</v>
      </c>
      <c r="C11" s="86"/>
    </row>
    <row r="12" spans="1:10" ht="12" customHeight="1" x14ac:dyDescent="0.2">
      <c r="B12" s="1"/>
    </row>
    <row r="13" spans="1:10" ht="18" customHeight="1" x14ac:dyDescent="0.2">
      <c r="A13" s="94" t="s">
        <v>27</v>
      </c>
      <c r="B13" s="94"/>
      <c r="C13" s="94"/>
      <c r="D13" s="94"/>
      <c r="E13" s="94"/>
      <c r="F13" s="94"/>
      <c r="G13" s="94"/>
    </row>
    <row r="14" spans="1:10" ht="5" customHeight="1" x14ac:dyDescent="0.2"/>
    <row r="15" spans="1:10" ht="100" customHeight="1" x14ac:dyDescent="0.2">
      <c r="A15" s="89" t="s">
        <v>28</v>
      </c>
      <c r="B15" s="89"/>
      <c r="C15" s="89"/>
      <c r="D15" s="89"/>
      <c r="E15" s="89"/>
      <c r="F15" s="89"/>
      <c r="G15" s="93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93"/>
      <c r="I15" s="93"/>
      <c r="J15" s="93"/>
    </row>
    <row r="16" spans="1:10" ht="36" customHeight="1" x14ac:dyDescent="0.2">
      <c r="A16" s="89" t="s">
        <v>29</v>
      </c>
      <c r="B16" s="89"/>
      <c r="C16" s="89"/>
      <c r="D16" s="89"/>
      <c r="E16" s="89"/>
      <c r="F16" s="89"/>
      <c r="G16" s="89"/>
      <c r="H16" s="89"/>
      <c r="I16" s="89"/>
      <c r="J16" s="89"/>
    </row>
    <row r="18" spans="1:10" x14ac:dyDescent="0.2">
      <c r="A18" s="6"/>
      <c r="B18" s="7"/>
      <c r="C18" s="7"/>
      <c r="D18" s="7"/>
      <c r="E18" s="8"/>
    </row>
    <row r="19" spans="1:10" x14ac:dyDescent="0.2">
      <c r="A19" s="49" t="s">
        <v>30</v>
      </c>
      <c r="B19" s="39"/>
      <c r="C19" s="39"/>
      <c r="D19" s="39"/>
      <c r="E19" s="50"/>
      <c r="G19" s="39"/>
      <c r="H19" s="39"/>
      <c r="I19" s="39"/>
      <c r="J19" s="39"/>
    </row>
    <row r="20" spans="1:10" x14ac:dyDescent="0.2">
      <c r="A20" s="13"/>
      <c r="E20" s="12"/>
      <c r="G20" s="101"/>
      <c r="H20" s="101"/>
      <c r="I20" s="101"/>
    </row>
    <row r="21" spans="1:10" ht="70" customHeight="1" x14ac:dyDescent="0.2">
      <c r="A21" s="16" t="s">
        <v>31</v>
      </c>
      <c r="B21" s="37" t="str">
        <f>'Commerical Invoice'!B17:E17</f>
        <v>Misión Cristiana Camino de Vida 
RUC20156198481</v>
      </c>
      <c r="C21" s="37"/>
      <c r="D21" s="37"/>
      <c r="E21" s="45"/>
      <c r="F21" s="17"/>
      <c r="G21" s="101"/>
      <c r="H21" s="101"/>
      <c r="I21" s="101"/>
      <c r="J21" s="26"/>
    </row>
    <row r="22" spans="1:10" ht="25" customHeight="1" x14ac:dyDescent="0.2">
      <c r="A22" s="44" t="s">
        <v>32</v>
      </c>
      <c r="B22" s="95" t="str">
        <f>'Commerical Invoice'!B18</f>
        <v>Buen Retiro 100 Monterrico - Surco, Lima,         
 Lima 33, Peru</v>
      </c>
      <c r="C22" s="95"/>
      <c r="D22" s="95"/>
      <c r="E22" s="96"/>
      <c r="F22" s="17"/>
      <c r="G22" s="101"/>
      <c r="H22" s="101"/>
      <c r="I22" s="101"/>
      <c r="J22" s="27"/>
    </row>
    <row r="23" spans="1:10" ht="27" customHeight="1" x14ac:dyDescent="0.2">
      <c r="A23" s="44"/>
      <c r="B23" s="95"/>
      <c r="C23" s="95"/>
      <c r="D23" s="95"/>
      <c r="E23" s="96"/>
      <c r="F23" s="17"/>
      <c r="G23" s="101"/>
      <c r="H23" s="101"/>
      <c r="I23" s="101"/>
      <c r="J23" s="27"/>
    </row>
    <row r="24" spans="1:10" ht="19" customHeight="1" x14ac:dyDescent="0.2">
      <c r="A24" s="16" t="s">
        <v>33</v>
      </c>
      <c r="B24" s="92" t="str">
        <f>'Commerical Invoice'!B20:E20</f>
        <v>Allyson Meza/ Teresa Ojeda</v>
      </c>
      <c r="C24" s="92"/>
      <c r="D24" s="92"/>
      <c r="E24" s="97"/>
      <c r="F24" s="17"/>
      <c r="G24" s="21"/>
      <c r="H24" s="92"/>
      <c r="I24" s="92"/>
      <c r="J24" s="92"/>
    </row>
    <row r="25" spans="1:10" ht="33" customHeight="1" x14ac:dyDescent="0.2">
      <c r="A25" s="16" t="s">
        <v>34</v>
      </c>
      <c r="B25" s="92" t="str">
        <f>'Commerical Invoice'!B21:E21</f>
        <v>aameza@caminodevida.com 
tojeda@caminodevida.com</v>
      </c>
      <c r="C25" s="92"/>
      <c r="D25" s="92"/>
      <c r="E25" s="97"/>
      <c r="F25" s="17"/>
      <c r="G25" s="21"/>
      <c r="H25" s="92"/>
      <c r="I25" s="92"/>
      <c r="J25" s="92"/>
    </row>
    <row r="26" spans="1:10" x14ac:dyDescent="0.2">
      <c r="A26" s="16" t="s">
        <v>35</v>
      </c>
      <c r="B26" s="95" t="str">
        <f>'Commerical Invoice'!B22:E22</f>
        <v>19157300827/51989316482</v>
      </c>
      <c r="C26" s="95"/>
      <c r="D26" s="95"/>
      <c r="E26" s="96"/>
      <c r="F26" s="17"/>
      <c r="G26" s="21"/>
      <c r="H26" s="95"/>
      <c r="I26" s="95"/>
      <c r="J26" s="95"/>
    </row>
    <row r="27" spans="1:10" x14ac:dyDescent="0.2">
      <c r="A27" s="16" t="s">
        <v>15</v>
      </c>
      <c r="B27" s="92">
        <f>'Commerical Invoice'!B23:E23</f>
        <v>20156198481</v>
      </c>
      <c r="C27" s="92"/>
      <c r="D27" s="92"/>
      <c r="E27" s="97"/>
      <c r="F27" s="17"/>
      <c r="G27" s="21"/>
      <c r="H27" s="92"/>
      <c r="I27" s="92"/>
      <c r="J27" s="92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9" t="s">
        <v>36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0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0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0" ht="10" customHeight="1" x14ac:dyDescent="0.2"/>
    <row r="36" spans="1:10" x14ac:dyDescent="0.2">
      <c r="A36" s="100" t="s">
        <v>37</v>
      </c>
      <c r="B36" s="89"/>
      <c r="C36" s="89"/>
      <c r="D36" s="89"/>
      <c r="E36" s="89"/>
      <c r="F36" s="89"/>
      <c r="G36" s="89"/>
      <c r="H36" s="89"/>
      <c r="I36" s="89"/>
      <c r="J36" s="89"/>
    </row>
    <row r="37" spans="1:10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0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0" ht="10" customHeight="1" x14ac:dyDescent="0.2"/>
    <row r="40" spans="1:10" x14ac:dyDescent="0.2">
      <c r="A40" s="89" t="s">
        <v>38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0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0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</row>
    <row r="44" spans="1:10" x14ac:dyDescent="0.2">
      <c r="A44" t="s">
        <v>39</v>
      </c>
    </row>
    <row r="48" spans="1:10" x14ac:dyDescent="0.2">
      <c r="A48" s="98"/>
      <c r="B48" s="99"/>
      <c r="C48" s="99"/>
    </row>
    <row r="49" spans="1:10" ht="29" customHeight="1" x14ac:dyDescent="0.2">
      <c r="A49" s="39"/>
      <c r="B49" s="39"/>
      <c r="C49" s="39"/>
      <c r="D49" s="39"/>
      <c r="E49" s="39"/>
      <c r="G49" s="39"/>
      <c r="H49" s="39"/>
      <c r="I49" s="39"/>
      <c r="J49" s="39"/>
    </row>
    <row r="50" spans="1:10" ht="29" customHeight="1" x14ac:dyDescent="0.2">
      <c r="A50" s="24"/>
      <c r="B50" s="91"/>
      <c r="C50" s="91"/>
      <c r="D50" s="91"/>
      <c r="E50" s="91"/>
      <c r="G50" s="22"/>
      <c r="H50" s="90"/>
      <c r="I50" s="90"/>
      <c r="J50" s="90"/>
    </row>
    <row r="51" spans="1:10" ht="29" customHeight="1" x14ac:dyDescent="0.2">
      <c r="A51" s="23"/>
      <c r="B51" s="35"/>
      <c r="C51" s="35"/>
      <c r="D51" s="35"/>
      <c r="E51" s="35"/>
      <c r="G51" s="23"/>
      <c r="H51" s="41"/>
      <c r="I51" s="41"/>
      <c r="J51" s="41"/>
    </row>
    <row r="52" spans="1:10" ht="29" customHeight="1" x14ac:dyDescent="0.2">
      <c r="A52" s="25"/>
      <c r="B52" s="87"/>
      <c r="C52" s="87"/>
      <c r="D52" s="87"/>
      <c r="E52" s="87"/>
      <c r="G52" s="23"/>
      <c r="H52" s="41"/>
      <c r="I52" s="41"/>
      <c r="J52" s="41"/>
    </row>
    <row r="53" spans="1:10" ht="29" customHeight="1" x14ac:dyDescent="0.2">
      <c r="A53" s="88" t="s">
        <v>46</v>
      </c>
      <c r="B53" s="88"/>
      <c r="C53" s="88"/>
      <c r="D53" s="88"/>
      <c r="E53" s="88"/>
      <c r="G53" s="23"/>
      <c r="H53" s="41"/>
      <c r="I53" s="41"/>
      <c r="J53" s="41"/>
    </row>
    <row r="54" spans="1:10" ht="27" customHeight="1" x14ac:dyDescent="0.2">
      <c r="A54" s="23"/>
      <c r="B54" s="41"/>
      <c r="C54" s="41"/>
      <c r="D54" s="19"/>
      <c r="E54" s="19"/>
      <c r="G54" s="58"/>
      <c r="H54" s="75"/>
      <c r="I54" s="75"/>
      <c r="J54" s="75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c42029e6e4ff3899af762bc9ebc6744a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bc7903ed07367ac0fb6091ca93918c4c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96f2e6f6-d09e-4761-8f92-782a2eef91e0"/>
    <ds:schemaRef ds:uri="http://schemas.openxmlformats.org/package/2006/metadata/core-properties"/>
    <ds:schemaRef ds:uri="c95b7ca8-b57e-45ad-a0d6-40c1b64f5a16"/>
  </ds:schemaRefs>
</ds:datastoreItem>
</file>

<file path=customXml/itemProps2.xml><?xml version="1.0" encoding="utf-8"?>
<ds:datastoreItem xmlns:ds="http://schemas.openxmlformats.org/officeDocument/2006/customXml" ds:itemID="{499EC5F6-BE3B-473C-BAA6-E25D9A3E0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2025-10-16T15:30:55Z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