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29/S25029-supplement docs/"/>
    </mc:Choice>
  </mc:AlternateContent>
  <xr:revisionPtr revIDLastSave="62" documentId="13_ncr:1_{94D2186D-1F0B-B646-BB2F-C553363AF688}" xr6:coauthVersionLast="47" xr6:coauthVersionMax="47" xr10:uidLastSave="{D7A75874-17F4-E346-AFC5-2C4CBB21EB6A}"/>
  <bookViews>
    <workbookView xWindow="0" yWindow="0" windowWidth="28800" windowHeight="180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<sst xmlns="http://schemas.openxmlformats.org/spreadsheetml/2006/main" count="164" uniqueCount="70">
  <si>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</si>
  <si>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</si>
  <si>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</si>
  <si>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</si>
  <si>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</si>
  <si>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</si>
  <si>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</si>
  <si>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</si>
  <si>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</si>
  <si>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</si>
  <si>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</si>
  <si>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</si>
  <si>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</si>
  <si>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</si>
  <si>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</si>
  <si>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</si>
  <si>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</si>
  <si>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</si>
  <si>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</si>
  <si>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</si>
  <si>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</si>
  <si>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</si>
  <si>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</si>
  <si>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</si>
  <si>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</si>
  <si>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</si>
  <si>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</si>
  <si>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</si>
  <si>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</si>
  <si>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</si>
  <si>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</si>
  <si>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</si>
  <si>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</si>
  <si>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</si>
  <si>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</si>
  <si>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</si>
  <si>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</si>
  <si>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</si>
  <si>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</si>
  <si>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</si>
  <si>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</si>
  <si>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</si>
  <si>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</si>
  <si>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</si>
  <si>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</si>
  <si>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</si>
  <si>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</si>
  <si>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</si>
  <si>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</si>
  <si>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</si>
  <si>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</si>
  <si>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</si>
  <si>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</si>
  <si>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</si>
  <si>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</si>
  <si>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</si>
  <si>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</si>
  <si>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</si>
  <si>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</si>
  <si>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NORFLOK</t>
  </si>
  <si>
    <t>Dar Es Salaam</t>
  </si>
  <si>
    <t>S25029</t>
  </si>
  <si>
    <t>August 21, 2025</t>
  </si>
  <si>
    <t>TDRU8751648</t>
  </si>
  <si>
    <t>UL-5636686</t>
  </si>
  <si>
    <t>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t>
  </si>
  <si>
    <t>8279.422 kgs.</t>
  </si>
  <si>
    <t>NAM7927560</t>
  </si>
  <si>
    <t>0INKCE1MA</t>
  </si>
  <si>
    <t>CMA CGM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</si>
</sst>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1"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20" zoomScaleNormal="100" workbookViewId="0">
      <selection activeCell="B29" sqref="B29:D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9"/>
      <c r="B8" s="109"/>
      <c r="C8" s="109"/>
      <c r="D8" s="51"/>
    </row>
    <row r="9" spans="1:10" ht="21" x14ac:dyDescent="0.2">
      <c r="A9" s="110" t="s">
        <v>51</v>
      </c>
      <c r="B9" s="110"/>
      <c r="C9" s="110"/>
      <c r="D9" s="110"/>
      <c r="E9" s="110"/>
      <c r="F9" s="110"/>
      <c r="G9" s="110"/>
      <c r="H9" s="110"/>
      <c r="I9" s="110"/>
      <c r="J9" s="110"/>
    </row>
    <row r="10" spans="1:10" ht="21" x14ac:dyDescent="0.2">
      <c r="A10" s="50"/>
      <c r="B10" s="50"/>
      <c r="C10" s="50"/>
      <c r="D10" s="50"/>
      <c r="E10" s="50"/>
      <c r="F10" s="50"/>
      <c r="G10" s="50"/>
      <c r="H10" s="50"/>
      <c r="I10" s="50"/>
    </row>
    <row r="11" spans="1:10" ht="23" customHeight="1" x14ac:dyDescent="0.2">
      <c r="A11" s="49" t="s">
        <v>50</v>
      </c>
      <c r="B11" s="98" t="s">
        <v>62</v>
      </c>
      <c r="C11" s="98"/>
    </row>
    <row r="12" spans="1:10" x14ac:dyDescent="0.2">
      <c r="B12" s="48"/>
    </row>
    <row r="14" spans="1:10" x14ac:dyDescent="0.2">
      <c r="A14" s="26"/>
      <c r="B14" s="25"/>
      <c r="C14" s="25"/>
      <c r="D14" s="47"/>
      <c r="G14" s="26"/>
      <c r="H14" s="25"/>
      <c r="I14" s="25"/>
      <c r="J14" s="24"/>
    </row>
    <row r="15" spans="1:10" x14ac:dyDescent="0.2">
      <c r="A15" s="102" t="s">
        <v>29</v>
      </c>
      <c r="B15" s="103"/>
      <c r="C15" s="103"/>
      <c r="D15" s="114"/>
      <c r="E15" s="22"/>
      <c r="G15" s="102" t="s">
        <v>28</v>
      </c>
      <c r="H15" s="103"/>
      <c r="I15" s="103"/>
      <c r="J15" s="104"/>
    </row>
    <row r="16" spans="1:10" x14ac:dyDescent="0.2">
      <c r="A16" s="45"/>
      <c r="D16" s="46"/>
      <c r="G16" s="45"/>
      <c r="J16" s="44"/>
    </row>
    <row r="17" spans="1:10" ht="32" customHeight="1" x14ac:dyDescent="0.2">
      <c r="A17" s="12" t="s">
        <v>27</v>
      </c>
      <c r="B17" s="111" t="s">
        <v>54</v>
      </c>
      <c r="C17" s="111"/>
      <c r="D17" s="43"/>
      <c r="E17" s="42"/>
      <c r="F17" s="22"/>
      <c r="G17" s="12" t="s">
        <v>27</v>
      </c>
      <c r="H17" s="111" t="s">
        <v>54</v>
      </c>
      <c r="I17" s="111"/>
      <c r="J17" s="113"/>
    </row>
    <row r="18" spans="1:10" ht="45" customHeight="1" x14ac:dyDescent="0.2">
      <c r="A18" s="12" t="s">
        <v>26</v>
      </c>
      <c r="B18" s="111" t="s">
        <v>53</v>
      </c>
      <c r="C18" s="111"/>
      <c r="D18" s="112"/>
      <c r="F18" s="41"/>
      <c r="G18" s="12" t="s">
        <v>26</v>
      </c>
      <c r="H18" s="111" t="s">
        <v>53</v>
      </c>
      <c r="I18" s="111"/>
      <c r="J18" s="112"/>
    </row>
    <row r="19" spans="1:10" ht="23" customHeight="1" x14ac:dyDescent="0.2">
      <c r="A19" s="12" t="s">
        <v>25</v>
      </c>
      <c r="B19" s="94" t="s">
        <v>55</v>
      </c>
      <c r="C19" s="94"/>
      <c r="D19" s="95"/>
      <c r="E19" s="40"/>
      <c r="F19" s="35"/>
      <c r="G19" s="12" t="s">
        <v>25</v>
      </c>
      <c r="H19" s="94" t="s">
        <v>55</v>
      </c>
      <c r="I19" s="94"/>
      <c r="J19" s="95"/>
    </row>
    <row r="20" spans="1:10" ht="26" customHeight="1" x14ac:dyDescent="0.2">
      <c r="A20" s="12" t="s">
        <v>24</v>
      </c>
      <c r="B20" s="96" t="s">
        <v>56</v>
      </c>
      <c r="C20" s="96"/>
      <c r="D20" s="97"/>
      <c r="E20" s="39"/>
      <c r="F20" s="38"/>
      <c r="G20" s="12" t="s">
        <v>24</v>
      </c>
      <c r="H20" s="96" t="s">
        <v>56</v>
      </c>
      <c r="I20" s="96"/>
      <c r="J20" s="97"/>
    </row>
    <row r="21" spans="1:10" ht="16" customHeight="1" x14ac:dyDescent="0.2">
      <c r="A21" s="12" t="s">
        <v>23</v>
      </c>
      <c r="B21" s="98" t="s">
        <v>57</v>
      </c>
      <c r="C21" s="98"/>
      <c r="D21" s="99"/>
      <c r="F21" s="37"/>
      <c r="G21" s="12" t="s">
        <v>23</v>
      </c>
      <c r="H21" s="98" t="s">
        <v>57</v>
      </c>
      <c r="I21" s="98"/>
      <c r="J21" s="99"/>
    </row>
    <row r="22" spans="1:10" x14ac:dyDescent="0.2">
      <c r="A22" s="12" t="s">
        <v>22</v>
      </c>
      <c r="B22" s="100">
        <v>1002946295</v>
      </c>
      <c r="C22" s="100"/>
      <c r="D22" s="101"/>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20</v>
      </c>
      <c r="B26" s="103"/>
      <c r="C26" s="103"/>
      <c r="D26" s="104"/>
      <c r="E26" s="22"/>
      <c r="F26" s="22"/>
      <c r="G26" s="102" t="s">
        <v>19</v>
      </c>
      <c r="H26" s="103"/>
      <c r="I26" s="103"/>
      <c r="J26" s="104"/>
    </row>
    <row r="27" spans="1:10" x14ac:dyDescent="0.2">
      <c r="A27" s="23"/>
      <c r="B27" s="22"/>
      <c r="C27" s="22"/>
      <c r="D27" s="21"/>
      <c r="E27" s="22"/>
      <c r="F27" s="22"/>
      <c r="G27" s="23"/>
      <c r="H27" s="22"/>
      <c r="I27" s="22"/>
      <c r="J27" s="21"/>
    </row>
    <row r="28" spans="1:10" ht="23" customHeight="1" x14ac:dyDescent="0.2">
      <c r="A28" s="20" t="s">
        <v>18</v>
      </c>
      <c r="B28" s="107" t="s">
        <v>61</v>
      </c>
      <c r="C28" s="107"/>
      <c r="D28" s="108"/>
      <c r="E28" s="19"/>
      <c r="F28" s="19"/>
      <c r="G28" s="17" t="s">
        <v>17</v>
      </c>
      <c r="H28" s="16" t="s">
        <v>69</v>
      </c>
      <c r="I28" s="16"/>
      <c r="J28" s="15"/>
    </row>
    <row r="29" spans="1:10" ht="22" customHeight="1" x14ac:dyDescent="0.2">
      <c r="A29" s="17" t="s">
        <v>16</v>
      </c>
      <c r="B29" s="105">
        <v>250950</v>
      </c>
      <c r="C29" s="105"/>
      <c r="D29" s="106"/>
      <c r="E29" s="18"/>
      <c r="F29" s="18"/>
      <c r="G29" s="17" t="s">
        <v>15</v>
      </c>
      <c r="H29" s="16" t="s">
        <v>68</v>
      </c>
      <c r="I29" s="16"/>
      <c r="J29" s="15"/>
    </row>
    <row r="30" spans="1:10" ht="22" customHeight="1" x14ac:dyDescent="0.2">
      <c r="A30" s="17" t="s">
        <v>14</v>
      </c>
      <c r="B30" s="105" t="s">
        <v>67</v>
      </c>
      <c r="C30" s="105"/>
      <c r="D30" s="106"/>
      <c r="E30" s="18"/>
      <c r="F30" s="18"/>
      <c r="G30" s="17" t="s">
        <v>13</v>
      </c>
      <c r="H30" s="91" t="s">
        <v>59</v>
      </c>
      <c r="I30" s="16"/>
      <c r="J30" s="15"/>
    </row>
    <row r="31" spans="1:10" ht="30" customHeight="1" x14ac:dyDescent="0.2">
      <c r="A31" s="17" t="s">
        <v>12</v>
      </c>
      <c r="B31" s="105" t="s">
        <v>49</v>
      </c>
      <c r="C31" s="105"/>
      <c r="D31" s="106"/>
      <c r="E31" s="18"/>
      <c r="F31" s="18"/>
      <c r="G31" s="17" t="s">
        <v>11</v>
      </c>
      <c r="H31" s="130" t="s">
        <v>60</v>
      </c>
      <c r="I31" s="131"/>
      <c r="J31" s="15"/>
    </row>
    <row r="32" spans="1:10" ht="18" customHeight="1" x14ac:dyDescent="0.2">
      <c r="A32" s="12" t="s">
        <v>10</v>
      </c>
      <c r="B32" s="129" t="s">
        <v>9</v>
      </c>
      <c r="C32" s="129"/>
      <c r="D32" s="14"/>
      <c r="E32" s="13"/>
      <c r="F32" s="13"/>
      <c r="G32" s="12"/>
      <c r="H32" s="9"/>
      <c r="I32" s="9"/>
      <c r="J32" s="11"/>
    </row>
    <row r="33" spans="1:10" ht="18" customHeight="1" x14ac:dyDescent="0.2">
      <c r="A33" s="10"/>
      <c r="B33" s="127"/>
      <c r="C33" s="127"/>
      <c r="D33" s="128"/>
      <c r="E33" s="9"/>
      <c r="F33" s="9"/>
      <c r="G33" s="121" t="s">
        <v>8</v>
      </c>
      <c r="H33" s="122"/>
      <c r="I33" s="122"/>
      <c r="J33" s="123"/>
    </row>
    <row r="34" spans="1:10" x14ac:dyDescent="0.2">
      <c r="A34" s="8"/>
      <c r="B34" s="8"/>
      <c r="C34" s="8"/>
      <c r="D34" s="8"/>
      <c r="G34" s="8"/>
      <c r="H34" s="8"/>
      <c r="I34" s="8"/>
      <c r="J34" s="8"/>
    </row>
    <row r="36" spans="1:10" ht="20" x14ac:dyDescent="0.2">
      <c r="A36" s="116" t="s">
        <v>7</v>
      </c>
      <c r="B36" s="124"/>
      <c r="C36" s="7" t="s">
        <v>6</v>
      </c>
      <c r="D36" s="115" t="s">
        <v>5</v>
      </c>
      <c r="E36" s="116"/>
      <c r="F36" s="116"/>
      <c r="G36" s="116"/>
      <c r="H36" s="117"/>
      <c r="I36" s="6" t="s">
        <v>4</v>
      </c>
      <c r="J36" s="5" t="s">
        <v>3</v>
      </c>
    </row>
    <row r="37" spans="1:10" ht="112" customHeight="1" x14ac:dyDescent="0.2">
      <c r="A37" s="125" t="s">
        <v>63</v>
      </c>
      <c r="B37" s="126"/>
      <c r="C37" s="92" t="s">
        <v>64</v>
      </c>
      <c r="D37" s="118" t="s">
        <v>65</v>
      </c>
      <c r="E37" s="119"/>
      <c r="F37" s="119"/>
      <c r="G37" s="119"/>
      <c r="H37" s="120"/>
      <c r="I37" s="93" t="s">
        <v>66</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09" t="s">
        <v>1</v>
      </c>
      <c r="B41" s="109"/>
      <c r="C41" s="109"/>
      <c r="D41" s="109"/>
      <c r="E41" s="109"/>
      <c r="F41" s="109"/>
      <c r="G41" s="109"/>
      <c r="H41" s="109"/>
      <c r="I41" s="109"/>
      <c r="J41" s="109"/>
    </row>
    <row r="45" spans="1:10" ht="19" x14ac:dyDescent="0.2">
      <c r="A45" s="88"/>
      <c r="B45" s="88"/>
      <c r="C45" s="88"/>
      <c r="D45" s="88"/>
      <c r="H45" s="134" t="str">
        <f>B11</f>
        <v>August 21, 2025</v>
      </c>
      <c r="I45" s="134"/>
      <c r="J45" s="134"/>
    </row>
    <row r="46" spans="1:10" ht="19" customHeight="1" x14ac:dyDescent="0.2">
      <c r="A46" s="132" t="s">
        <v>58</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8" workbookViewId="0">
      <selection activeCell="F10" sqref="F10"/>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9"/>
      <c r="B8" s="109"/>
      <c r="C8" s="109"/>
      <c r="D8" s="51"/>
    </row>
    <row r="9" spans="1:9" ht="21" x14ac:dyDescent="0.2">
      <c r="A9" s="110" t="s">
        <v>34</v>
      </c>
      <c r="B9" s="110"/>
      <c r="C9" s="110"/>
      <c r="D9" s="110"/>
      <c r="E9" s="110"/>
      <c r="F9" s="110"/>
      <c r="G9" s="110"/>
      <c r="H9" s="110"/>
      <c r="I9" s="110"/>
    </row>
    <row r="10" spans="1:9" ht="21" x14ac:dyDescent="0.2">
      <c r="A10" s="50"/>
      <c r="B10" s="50"/>
      <c r="C10" s="50"/>
      <c r="D10" s="50"/>
      <c r="E10" s="50"/>
      <c r="F10" s="50"/>
      <c r="G10" s="50"/>
      <c r="H10" s="50"/>
      <c r="I10" s="50"/>
    </row>
    <row r="11" spans="1:9" ht="23" customHeight="1" x14ac:dyDescent="0.2">
      <c r="A11" s="49" t="s">
        <v>50</v>
      </c>
      <c r="B11" s="90" t="str">
        <f>'Commercial Invoice'!B11</f>
        <v>August 21, 2025</v>
      </c>
    </row>
    <row r="12" spans="1:9" x14ac:dyDescent="0.2">
      <c r="B12" s="48"/>
    </row>
    <row r="14" spans="1:9" x14ac:dyDescent="0.2">
      <c r="A14" s="26"/>
      <c r="B14" s="25"/>
      <c r="C14" s="25"/>
      <c r="D14" s="24"/>
      <c r="F14" s="26"/>
      <c r="G14" s="25"/>
      <c r="H14" s="25"/>
      <c r="I14" s="24"/>
    </row>
    <row r="15" spans="1:9" x14ac:dyDescent="0.2">
      <c r="A15" s="102" t="s">
        <v>29</v>
      </c>
      <c r="B15" s="103"/>
      <c r="C15" s="103"/>
      <c r="D15" s="104"/>
      <c r="F15" s="102" t="s">
        <v>28</v>
      </c>
      <c r="G15" s="103"/>
      <c r="H15" s="103"/>
      <c r="I15" s="104"/>
    </row>
    <row r="16" spans="1:9" x14ac:dyDescent="0.2">
      <c r="A16" s="63"/>
      <c r="B16" s="58"/>
      <c r="C16" s="58"/>
      <c r="D16" s="62"/>
      <c r="F16" s="45"/>
      <c r="G16" s="61"/>
      <c r="H16" s="61"/>
      <c r="I16" s="60"/>
    </row>
    <row r="17" spans="1:9" ht="34" customHeight="1" x14ac:dyDescent="0.2">
      <c r="A17" s="17" t="s">
        <v>27</v>
      </c>
      <c r="B17" s="130" t="str">
        <f>'Commercial Invoice'!B17</f>
        <v>ALLIANCE FOR CHILDREN EVERYWHERE ZAMBIA</v>
      </c>
      <c r="C17" s="130"/>
      <c r="D17" s="155"/>
      <c r="E17" s="58"/>
      <c r="F17" s="17" t="s">
        <v>27</v>
      </c>
      <c r="G17" s="130" t="str">
        <f>'Commercial Invoice'!H17</f>
        <v>ALLIANCE FOR CHILDREN EVERYWHERE ZAMBIA</v>
      </c>
      <c r="H17" s="130"/>
      <c r="I17" s="155"/>
    </row>
    <row r="18" spans="1:9" ht="55" customHeight="1" x14ac:dyDescent="0.2">
      <c r="A18" s="12" t="s">
        <v>26</v>
      </c>
      <c r="B18" s="138" t="str">
        <f>'Commercial Invoice'!B18</f>
        <v>1310 Chelston Green - Great East Road
Lusaka, ZMB</v>
      </c>
      <c r="C18" s="138"/>
      <c r="D18" s="139"/>
      <c r="E18" s="58"/>
      <c r="F18" s="12" t="s">
        <v>26</v>
      </c>
      <c r="G18" s="138" t="str">
        <f>'Commercial Invoice'!H18</f>
        <v>1310 Chelston Green - Great East Road
Lusaka, ZMB</v>
      </c>
      <c r="H18" s="138"/>
      <c r="I18" s="139"/>
    </row>
    <row r="19" spans="1:9" ht="25" customHeight="1" x14ac:dyDescent="0.2">
      <c r="A19" s="17" t="s">
        <v>25</v>
      </c>
      <c r="B19" s="130" t="str">
        <f>'Commercial Invoice'!B19</f>
        <v>Chantry Mweemba</v>
      </c>
      <c r="C19" s="130"/>
      <c r="D19" s="155"/>
      <c r="E19" s="59"/>
      <c r="F19" s="17" t="s">
        <v>25</v>
      </c>
      <c r="G19" s="130" t="str">
        <f>'Commercial Invoice'!H19</f>
        <v>Chantry Mweemba</v>
      </c>
      <c r="H19" s="130"/>
      <c r="I19" s="155"/>
    </row>
    <row r="20" spans="1:9" ht="19" customHeight="1" x14ac:dyDescent="0.2">
      <c r="A20" s="17" t="s">
        <v>24</v>
      </c>
      <c r="B20" s="130" t="str">
        <f>'Commercial Invoice'!B20</f>
        <v xml:space="preserve">Chantry@childreneverywhere.org </v>
      </c>
      <c r="C20" s="130"/>
      <c r="D20" s="155"/>
      <c r="E20" s="59"/>
      <c r="F20" s="17" t="s">
        <v>24</v>
      </c>
      <c r="G20" s="130" t="str">
        <f>'Commercial Invoice'!H20</f>
        <v xml:space="preserve">Chantry@childreneverywhere.org </v>
      </c>
      <c r="H20" s="130"/>
      <c r="I20" s="155"/>
    </row>
    <row r="21" spans="1:9" x14ac:dyDescent="0.2">
      <c r="A21" s="17" t="s">
        <v>23</v>
      </c>
      <c r="B21" s="107" t="str">
        <f>'Commercial Invoice'!B21</f>
        <v>+260977468667</v>
      </c>
      <c r="C21" s="107"/>
      <c r="D21" s="108"/>
      <c r="E21" s="59"/>
      <c r="F21" s="17" t="s">
        <v>23</v>
      </c>
      <c r="G21" s="107" t="str">
        <f>'Commercial Invoice'!H21</f>
        <v>+260977468667</v>
      </c>
      <c r="H21" s="107"/>
      <c r="I21" s="108"/>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20</v>
      </c>
      <c r="B26" s="103"/>
      <c r="C26" s="103"/>
      <c r="D26" s="104"/>
      <c r="E26" s="22"/>
      <c r="F26" s="102" t="s">
        <v>19</v>
      </c>
      <c r="G26" s="103"/>
      <c r="H26" s="103"/>
      <c r="I26" s="104"/>
    </row>
    <row r="27" spans="1:9" ht="18" customHeight="1" x14ac:dyDescent="0.2">
      <c r="A27" s="23"/>
      <c r="B27" s="22"/>
      <c r="C27" s="22"/>
      <c r="D27" s="21"/>
      <c r="E27" s="22"/>
      <c r="F27" s="23"/>
      <c r="G27" s="22"/>
      <c r="H27" s="22"/>
      <c r="I27" s="21"/>
    </row>
    <row r="28" spans="1:9" ht="21" customHeight="1" x14ac:dyDescent="0.2">
      <c r="A28" s="20" t="s">
        <v>18</v>
      </c>
      <c r="B28" s="107" t="str">
        <f>'Commercial Invoice'!B28</f>
        <v>S25029</v>
      </c>
      <c r="C28" s="107"/>
      <c r="D28" s="108"/>
      <c r="E28" s="19"/>
      <c r="F28" s="17" t="s">
        <v>17</v>
      </c>
      <c r="G28" s="131" t="str">
        <f>'Commercial Invoice'!H28</f>
        <v>CMA CGM VERDI</v>
      </c>
      <c r="H28" s="131"/>
      <c r="I28" s="140"/>
    </row>
    <row r="29" spans="1:9" ht="22" customHeight="1" x14ac:dyDescent="0.2">
      <c r="A29" s="17" t="s">
        <v>16</v>
      </c>
      <c r="B29" s="107">
        <f>'Commercial Invoice'!B29</f>
        <v>250950</v>
      </c>
      <c r="C29" s="107"/>
      <c r="D29" s="108"/>
      <c r="E29" s="18"/>
      <c r="F29" s="17" t="s">
        <v>15</v>
      </c>
      <c r="G29" s="131" t="str">
        <f>'Commercial Invoice'!H29</f>
        <v>0INKCE1MA</v>
      </c>
      <c r="H29" s="131"/>
      <c r="I29" s="140"/>
    </row>
    <row r="30" spans="1:9" ht="23" customHeight="1" x14ac:dyDescent="0.2">
      <c r="A30" s="17" t="s">
        <v>14</v>
      </c>
      <c r="B30" s="107" t="str">
        <f>'Commercial Invoice'!B30</f>
        <v>NAM7927560</v>
      </c>
      <c r="C30" s="107"/>
      <c r="D30" s="108"/>
      <c r="E30" s="18"/>
      <c r="F30" s="17" t="s">
        <v>13</v>
      </c>
      <c r="G30" s="131" t="str">
        <f>'Commercial Invoice'!H30</f>
        <v>NORFLOK</v>
      </c>
      <c r="H30" s="131"/>
      <c r="I30" s="140"/>
    </row>
    <row r="31" spans="1:9" ht="21" customHeight="1" x14ac:dyDescent="0.2">
      <c r="A31" s="17" t="s">
        <v>12</v>
      </c>
      <c r="B31" s="107" t="str">
        <f>'Commercial Invoice'!B31</f>
        <v>NOEEI 30.37 (H)</v>
      </c>
      <c r="C31" s="107"/>
      <c r="D31" s="108"/>
      <c r="E31" s="18"/>
      <c r="F31" s="17" t="s">
        <v>11</v>
      </c>
      <c r="G31" s="141" t="str">
        <f>'Commercial Invoice'!H31</f>
        <v>Dar Es Salaam</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8</v>
      </c>
      <c r="G33" s="153"/>
      <c r="H33" s="153"/>
      <c r="I33" s="154"/>
    </row>
    <row r="34" spans="1:9" ht="8" customHeight="1" x14ac:dyDescent="0.2">
      <c r="A34" s="55"/>
      <c r="B34" s="9"/>
      <c r="C34" s="9"/>
      <c r="D34" s="9"/>
      <c r="E34" s="9"/>
      <c r="F34" s="54"/>
      <c r="G34" s="53"/>
      <c r="H34" s="53"/>
      <c r="I34" s="53"/>
    </row>
    <row r="36" spans="1:9" ht="20" x14ac:dyDescent="0.2">
      <c r="A36" s="116" t="s">
        <v>7</v>
      </c>
      <c r="B36" s="124"/>
      <c r="C36" s="7" t="s">
        <v>6</v>
      </c>
      <c r="D36" s="115" t="s">
        <v>5</v>
      </c>
      <c r="E36" s="116"/>
      <c r="F36" s="116"/>
      <c r="G36" s="116"/>
      <c r="H36" s="117"/>
      <c r="I36" s="6" t="s">
        <v>4</v>
      </c>
    </row>
    <row r="37" spans="1:9" s="52" customFormat="1" ht="90" customHeight="1" x14ac:dyDescent="0.2">
      <c r="A37" s="150" t="str">
        <f>'Commercial Invoice'!A37</f>
        <v>TDRU8751648</v>
      </c>
      <c r="B37" s="151"/>
      <c r="C37" s="4" t="str">
        <f>'Commercial Invoice'!C37</f>
        <v>UL-5636686</v>
      </c>
      <c r="D37" s="147"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E37" s="147"/>
      <c r="F37" s="147"/>
      <c r="G37" s="147"/>
      <c r="H37" s="147"/>
      <c r="I37" s="3" t="str">
        <f>'Commercial Invoice'!I37</f>
        <v>8279.422 kgs.</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09" t="s">
        <v>1</v>
      </c>
      <c r="B41" s="109"/>
      <c r="C41" s="109"/>
      <c r="D41" s="109"/>
      <c r="E41" s="109"/>
      <c r="F41" s="109"/>
      <c r="G41" s="109"/>
      <c r="H41" s="109"/>
      <c r="I41" s="109"/>
    </row>
    <row r="45" spans="1:9" ht="23" customHeight="1" x14ac:dyDescent="0.2">
      <c r="A45" s="88"/>
      <c r="B45" s="88"/>
      <c r="C45" s="88"/>
      <c r="D45" s="88"/>
      <c r="G45" s="134" t="str">
        <f>B11</f>
        <v>August 21, 2025</v>
      </c>
      <c r="H45" s="134"/>
      <c r="I45" s="134"/>
    </row>
    <row r="46" spans="1:9" x14ac:dyDescent="0.2">
      <c r="A46" s="132" t="s">
        <v>58</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9"/>
      <c r="B8" s="109"/>
      <c r="C8" s="109"/>
      <c r="D8" s="51"/>
    </row>
    <row r="9" spans="1:10" ht="21" x14ac:dyDescent="0.2">
      <c r="A9" s="110" t="s">
        <v>41</v>
      </c>
      <c r="B9" s="110"/>
      <c r="C9" s="110"/>
      <c r="D9" s="110"/>
      <c r="E9" s="110"/>
      <c r="F9" s="110"/>
      <c r="G9" s="110"/>
      <c r="H9" s="110"/>
      <c r="I9" s="110"/>
      <c r="J9" s="110"/>
    </row>
    <row r="10" spans="1:10" ht="21" x14ac:dyDescent="0.2">
      <c r="A10" s="50"/>
      <c r="B10" s="50"/>
      <c r="C10" s="50"/>
      <c r="D10" s="50"/>
      <c r="E10" s="50"/>
      <c r="F10" s="50"/>
      <c r="G10" s="50"/>
      <c r="H10" s="50"/>
      <c r="I10" s="50"/>
      <c r="J10" s="50"/>
    </row>
    <row r="11" spans="1:10" ht="23" customHeight="1" x14ac:dyDescent="0.2">
      <c r="A11" s="49" t="s">
        <v>50</v>
      </c>
      <c r="B11" s="90" t="str">
        <f>'Commercial Invoice'!B11</f>
        <v>August 21, 2025</v>
      </c>
    </row>
    <row r="12" spans="1:10" x14ac:dyDescent="0.2">
      <c r="B12" s="48"/>
    </row>
    <row r="13" spans="1:10" ht="15" customHeight="1" x14ac:dyDescent="0.2">
      <c r="A13" s="167" t="s">
        <v>40</v>
      </c>
      <c r="B13" s="167"/>
      <c r="C13" s="167"/>
      <c r="D13" s="167"/>
      <c r="E13" s="167"/>
      <c r="F13" s="167"/>
      <c r="G13" s="167"/>
    </row>
    <row r="14" spans="1:10" ht="85" customHeight="1" x14ac:dyDescent="0.2">
      <c r="A14" s="130" t="s">
        <v>39</v>
      </c>
      <c r="B14" s="130"/>
      <c r="C14" s="130"/>
      <c r="D14" s="130"/>
      <c r="E14" s="130"/>
      <c r="F14" s="130"/>
      <c r="G14" s="166"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H14" s="166"/>
      <c r="I14" s="166"/>
      <c r="J14" s="166"/>
    </row>
    <row r="15" spans="1:10" ht="16" customHeight="1" x14ac:dyDescent="0.2">
      <c r="A15" s="164" t="s">
        <v>38</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2" t="s">
        <v>29</v>
      </c>
      <c r="B19" s="103"/>
      <c r="C19" s="103"/>
      <c r="D19" s="103"/>
      <c r="E19" s="104"/>
      <c r="G19" s="102" t="s">
        <v>28</v>
      </c>
      <c r="H19" s="103"/>
      <c r="I19" s="103"/>
      <c r="J19" s="104"/>
    </row>
    <row r="20" spans="1:10" x14ac:dyDescent="0.2">
      <c r="A20" s="45"/>
      <c r="E20" s="44"/>
      <c r="G20" s="45"/>
      <c r="J20" s="44"/>
    </row>
    <row r="21" spans="1:10" ht="33" customHeight="1" x14ac:dyDescent="0.2">
      <c r="A21" s="17" t="s">
        <v>27</v>
      </c>
      <c r="B21" s="130" t="str">
        <f>'Commercial Invoice'!B17</f>
        <v>ALLIANCE FOR CHILDREN EVERYWHERE ZAMBIA</v>
      </c>
      <c r="C21" s="130"/>
      <c r="D21" s="130"/>
      <c r="E21" s="15"/>
      <c r="F21" s="59"/>
      <c r="G21" s="17" t="s">
        <v>27</v>
      </c>
      <c r="H21" s="130" t="str">
        <f>'Commercial Invoice'!H17</f>
        <v>ALLIANCE FOR CHILDREN EVERYWHERE ZAMBIA</v>
      </c>
      <c r="I21" s="130"/>
      <c r="J21" s="155"/>
    </row>
    <row r="22" spans="1:10" x14ac:dyDescent="0.2">
      <c r="A22" s="165" t="s">
        <v>26</v>
      </c>
      <c r="B22" s="138" t="str">
        <f>'Commercial Invoice'!B18</f>
        <v>1310 Chelston Green - Great East Road
Lusaka, ZMB</v>
      </c>
      <c r="C22" s="138"/>
      <c r="D22" s="138"/>
      <c r="E22" s="139"/>
      <c r="F22" s="59"/>
      <c r="G22" s="165" t="s">
        <v>26</v>
      </c>
      <c r="H22" s="138" t="str">
        <f>'Commercial Invoice'!H18</f>
        <v>1310 Chelston Green - Great East Road
Lusaka, ZMB</v>
      </c>
      <c r="I22" s="138"/>
      <c r="J22" s="139"/>
    </row>
    <row r="23" spans="1:10" ht="37" customHeight="1" x14ac:dyDescent="0.2">
      <c r="A23" s="165"/>
      <c r="B23" s="138"/>
      <c r="C23" s="138"/>
      <c r="D23" s="138"/>
      <c r="E23" s="139"/>
      <c r="F23" s="59"/>
      <c r="G23" s="165"/>
      <c r="H23" s="138"/>
      <c r="I23" s="138"/>
      <c r="J23" s="139"/>
    </row>
    <row r="24" spans="1:10" x14ac:dyDescent="0.2">
      <c r="A24" s="17" t="s">
        <v>25</v>
      </c>
      <c r="B24" s="131" t="str">
        <f>'Commercial Invoice'!B19</f>
        <v>Chantry Mweemba</v>
      </c>
      <c r="C24" s="131"/>
      <c r="D24" s="131"/>
      <c r="E24" s="15"/>
      <c r="F24" s="59"/>
      <c r="G24" s="17" t="s">
        <v>25</v>
      </c>
      <c r="H24" s="131" t="str">
        <f>'Commercial Invoice'!H19</f>
        <v>Chantry Mweemba</v>
      </c>
      <c r="I24" s="131"/>
      <c r="J24" s="140"/>
    </row>
    <row r="25" spans="1:10" x14ac:dyDescent="0.2">
      <c r="A25" s="17" t="s">
        <v>24</v>
      </c>
      <c r="B25" s="131" t="str">
        <f>'Commercial Invoice'!B20</f>
        <v xml:space="preserve">Chantry@childreneverywhere.org </v>
      </c>
      <c r="C25" s="131"/>
      <c r="D25" s="131"/>
      <c r="E25" s="15"/>
      <c r="F25" s="59"/>
      <c r="G25" s="17" t="s">
        <v>24</v>
      </c>
      <c r="H25" s="131" t="str">
        <f>'Commercial Invoice'!H20</f>
        <v xml:space="preserve">Chantry@childreneverywhere.org </v>
      </c>
      <c r="I25" s="131"/>
      <c r="J25" s="140"/>
    </row>
    <row r="26" spans="1:10" x14ac:dyDescent="0.2">
      <c r="A26" s="17" t="s">
        <v>23</v>
      </c>
      <c r="B26" s="105" t="str">
        <f>'Commercial Invoice'!B21</f>
        <v>+260977468667</v>
      </c>
      <c r="C26" s="131"/>
      <c r="D26" s="131"/>
      <c r="E26" s="15"/>
      <c r="F26" s="59"/>
      <c r="G26" s="17" t="s">
        <v>23</v>
      </c>
      <c r="H26" s="105" t="str">
        <f>'Commercial Invoice'!H21</f>
        <v>+260977468667</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52</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37</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36</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35</v>
      </c>
    </row>
    <row r="44" spans="1:10" x14ac:dyDescent="0.2">
      <c r="A44" s="88"/>
      <c r="B44" s="88"/>
      <c r="C44" s="88"/>
      <c r="D44" s="88"/>
    </row>
    <row r="45" spans="1:10" x14ac:dyDescent="0.2">
      <c r="A45" s="149" t="s">
        <v>58</v>
      </c>
      <c r="B45" s="149"/>
      <c r="C45" s="149"/>
    </row>
    <row r="47" spans="1:10" ht="29" customHeight="1" x14ac:dyDescent="0.2">
      <c r="A47" s="158" t="s">
        <v>20</v>
      </c>
      <c r="B47" s="159"/>
      <c r="C47" s="159"/>
      <c r="D47" s="159"/>
      <c r="E47" s="160"/>
      <c r="G47" s="158" t="s">
        <v>19</v>
      </c>
      <c r="H47" s="159"/>
      <c r="I47" s="159"/>
      <c r="J47" s="160"/>
    </row>
    <row r="48" spans="1:10" ht="29" customHeight="1" x14ac:dyDescent="0.2">
      <c r="A48" s="20" t="s">
        <v>18</v>
      </c>
      <c r="B48" s="156" t="str">
        <f>'Commercial Invoice'!B28:D28</f>
        <v>S25029</v>
      </c>
      <c r="C48" s="156"/>
      <c r="D48" s="156"/>
      <c r="E48" s="157"/>
      <c r="G48" s="17" t="s">
        <v>17</v>
      </c>
      <c r="H48" s="131" t="str">
        <f>'Commercial Invoice'!H28</f>
        <v>CMA CGM VERDI</v>
      </c>
      <c r="I48" s="131"/>
      <c r="J48" s="140"/>
    </row>
    <row r="49" spans="1:10" ht="29" customHeight="1" x14ac:dyDescent="0.2">
      <c r="A49" s="17" t="s">
        <v>16</v>
      </c>
      <c r="B49" s="105">
        <f>'Commercial Invoice'!B29:D29</f>
        <v>250950</v>
      </c>
      <c r="C49" s="105"/>
      <c r="D49" s="105"/>
      <c r="E49" s="106"/>
      <c r="G49" s="17" t="s">
        <v>15</v>
      </c>
      <c r="H49" s="131" t="str">
        <f>'Commercial Invoice'!H29</f>
        <v>0INKCE1MA</v>
      </c>
      <c r="I49" s="131"/>
      <c r="J49" s="140"/>
    </row>
    <row r="50" spans="1:10" ht="29" customHeight="1" x14ac:dyDescent="0.2">
      <c r="A50" s="17" t="s">
        <v>14</v>
      </c>
      <c r="B50" s="105" t="str">
        <f>'Commercial Invoice'!B30:D30</f>
        <v>NAM7927560</v>
      </c>
      <c r="C50" s="105"/>
      <c r="D50" s="105"/>
      <c r="E50" s="106"/>
      <c r="G50" s="17" t="s">
        <v>13</v>
      </c>
      <c r="H50" s="131" t="str">
        <f>'Commercial Invoice'!H30</f>
        <v>NORFLOK</v>
      </c>
      <c r="I50" s="131"/>
      <c r="J50" s="140"/>
    </row>
    <row r="51" spans="1:10" ht="29" customHeight="1" x14ac:dyDescent="0.2">
      <c r="A51" s="17"/>
      <c r="B51" s="105"/>
      <c r="C51" s="105"/>
      <c r="D51" s="105"/>
      <c r="E51" s="106"/>
      <c r="G51" s="17" t="s">
        <v>11</v>
      </c>
      <c r="H51" s="141" t="str">
        <f>'Commercial Invoice'!H31</f>
        <v>Dar Es Salaam</v>
      </c>
      <c r="I51" s="141"/>
      <c r="J51" s="142"/>
    </row>
    <row r="52" spans="1:10" ht="23" customHeight="1" x14ac:dyDescent="0.2">
      <c r="A52" s="17"/>
      <c r="B52" s="131"/>
      <c r="C52" s="131"/>
      <c r="D52" s="16"/>
      <c r="E52" s="15"/>
      <c r="G52" s="161" t="s">
        <v>8</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7"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9"/>
      <c r="B8" s="109"/>
      <c r="C8" s="109"/>
      <c r="D8" s="51"/>
    </row>
    <row r="9" spans="1:11" ht="21" x14ac:dyDescent="0.2">
      <c r="A9" s="110" t="s">
        <v>48</v>
      </c>
      <c r="B9" s="110"/>
      <c r="C9" s="110"/>
      <c r="D9" s="110"/>
      <c r="E9" s="110"/>
      <c r="F9" s="110"/>
      <c r="G9" s="110"/>
      <c r="H9" s="110"/>
      <c r="I9" s="110"/>
      <c r="J9" s="110"/>
    </row>
    <row r="10" spans="1:11" ht="21" x14ac:dyDescent="0.2">
      <c r="A10" s="50"/>
      <c r="B10" s="50"/>
      <c r="C10" s="50"/>
      <c r="D10" s="50"/>
      <c r="E10" s="50"/>
      <c r="F10" s="50"/>
      <c r="G10" s="50"/>
      <c r="H10" s="50"/>
      <c r="I10" s="50"/>
      <c r="J10" s="50"/>
    </row>
    <row r="11" spans="1:11" ht="23" customHeight="1" x14ac:dyDescent="0.2">
      <c r="A11" s="49" t="s">
        <v>50</v>
      </c>
      <c r="B11" s="90" t="str">
        <f>'Commercial Invoice'!B11</f>
        <v>August 21, 2025</v>
      </c>
    </row>
    <row r="12" spans="1:11" x14ac:dyDescent="0.2">
      <c r="B12" s="48"/>
    </row>
    <row r="13" spans="1:11" ht="17" x14ac:dyDescent="0.2">
      <c r="A13" s="87" t="s">
        <v>18</v>
      </c>
      <c r="B13" s="174" t="str">
        <f>'Commercial Invoice'!B28:D28</f>
        <v>S25029</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29</v>
      </c>
      <c r="B17" s="181"/>
      <c r="C17" s="181"/>
      <c r="D17" s="181"/>
      <c r="E17" s="182"/>
      <c r="F17" s="65"/>
      <c r="G17" s="180" t="s">
        <v>28</v>
      </c>
      <c r="H17" s="181"/>
      <c r="I17" s="181"/>
      <c r="J17" s="182"/>
    </row>
    <row r="18" spans="1:10" x14ac:dyDescent="0.2">
      <c r="A18" s="80"/>
      <c r="B18" s="65"/>
      <c r="C18" s="65"/>
      <c r="D18" s="65"/>
      <c r="E18" s="81"/>
      <c r="F18" s="65"/>
      <c r="G18" s="80"/>
      <c r="H18" s="79"/>
      <c r="I18" s="79"/>
      <c r="J18" s="78"/>
    </row>
    <row r="19" spans="1:10" ht="33" customHeight="1" x14ac:dyDescent="0.2">
      <c r="A19" s="76" t="s">
        <v>27</v>
      </c>
      <c r="B19" s="174" t="str">
        <f>'Commercial Invoice'!B17</f>
        <v>ALLIANCE FOR CHILDREN EVERYWHERE ZAMBIA</v>
      </c>
      <c r="C19" s="174"/>
      <c r="D19" s="174"/>
      <c r="E19" s="175"/>
      <c r="F19" s="77"/>
      <c r="G19" s="76" t="s">
        <v>27</v>
      </c>
      <c r="H19" s="168" t="str">
        <f>'Commercial Invoice'!H17</f>
        <v>ALLIANCE FOR CHILDREN EVERYWHERE ZAMBIA</v>
      </c>
      <c r="I19" s="168"/>
      <c r="J19" s="176"/>
    </row>
    <row r="20" spans="1:10" x14ac:dyDescent="0.2">
      <c r="A20" s="177" t="s">
        <v>26</v>
      </c>
      <c r="B20" s="170" t="str">
        <f>'Commercial Invoice'!B18</f>
        <v>1310 Chelston Green - Great East Road
Lusaka, ZMB</v>
      </c>
      <c r="C20" s="170"/>
      <c r="D20" s="170"/>
      <c r="E20" s="171"/>
      <c r="F20" s="74"/>
      <c r="G20" s="177" t="s">
        <v>26</v>
      </c>
      <c r="H20" s="178" t="str">
        <f>'Commercial Invoice'!H18</f>
        <v>1310 Chelston Green - Great East Road
Lusaka, ZMB</v>
      </c>
      <c r="I20" s="178"/>
      <c r="J20" s="179"/>
    </row>
    <row r="21" spans="1:10" ht="29" customHeight="1" x14ac:dyDescent="0.2">
      <c r="A21" s="177"/>
      <c r="B21" s="170"/>
      <c r="C21" s="170"/>
      <c r="D21" s="170"/>
      <c r="E21" s="171"/>
      <c r="F21" s="74"/>
      <c r="G21" s="177"/>
      <c r="H21" s="178"/>
      <c r="I21" s="178"/>
      <c r="J21" s="179"/>
    </row>
    <row r="22" spans="1:10" ht="18" customHeight="1" x14ac:dyDescent="0.2">
      <c r="A22" s="76" t="s">
        <v>25</v>
      </c>
      <c r="B22" s="174" t="str">
        <f>'Commercial Invoice'!B19</f>
        <v>Chantry Mweemba</v>
      </c>
      <c r="C22" s="174"/>
      <c r="D22" s="174"/>
      <c r="E22" s="175"/>
      <c r="F22" s="77"/>
      <c r="G22" s="76" t="s">
        <v>25</v>
      </c>
      <c r="H22" s="168" t="str">
        <f>'Commercial Invoice'!H19</f>
        <v>Chantry Mweemba</v>
      </c>
      <c r="I22" s="168"/>
      <c r="J22" s="176"/>
    </row>
    <row r="23" spans="1:10" ht="22" customHeight="1" x14ac:dyDescent="0.2">
      <c r="A23" s="76" t="s">
        <v>24</v>
      </c>
      <c r="B23" s="174" t="str">
        <f>'Commercial Invoice'!B20</f>
        <v xml:space="preserve">Chantry@childreneverywhere.org </v>
      </c>
      <c r="C23" s="174"/>
      <c r="D23" s="174"/>
      <c r="E23" s="175"/>
      <c r="F23" s="77"/>
      <c r="G23" s="76" t="s">
        <v>24</v>
      </c>
      <c r="H23" s="168" t="str">
        <f>'Commercial Invoice'!H20</f>
        <v xml:space="preserve">Chantry@childreneverywhere.org </v>
      </c>
      <c r="I23" s="168"/>
      <c r="J23" s="176"/>
    </row>
    <row r="24" spans="1:10" x14ac:dyDescent="0.2">
      <c r="A24" s="76" t="s">
        <v>23</v>
      </c>
      <c r="B24" s="174" t="str">
        <f>'Commercial Invoice'!B21</f>
        <v>+260977468667</v>
      </c>
      <c r="C24" s="174"/>
      <c r="D24" s="174"/>
      <c r="E24" s="175"/>
      <c r="F24" s="77"/>
      <c r="G24" s="76" t="s">
        <v>23</v>
      </c>
      <c r="H24" s="174" t="str">
        <f>'Commercial Invoice'!H21</f>
        <v>+260977468667</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47</v>
      </c>
      <c r="B30" s="168"/>
      <c r="C30" s="168"/>
      <c r="D30" s="172"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46</v>
      </c>
      <c r="B32" s="168"/>
      <c r="C32" s="68" t="str">
        <f>'Commercial Invoice'!A37</f>
        <v>TDRU8751648</v>
      </c>
      <c r="D32" s="68" t="s">
        <v>45</v>
      </c>
      <c r="E32" s="173" t="str">
        <f>'Commercial Invoice'!C37</f>
        <v>UL-5636686</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44</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43</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42</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58</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96f2e6f6-d09e-4761-8f92-782a2eef91e0"/>
    <ds:schemaRef ds:uri="c95b7ca8-b57e-45ad-a0d6-40c1b64f5a1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Rachel Lewis (Project Administrator)</cp:lastModifiedBy>
  <cp:lastPrinted>2021-02-12T18:13:38Z</cp:lastPrinted>
  <dcterms:created xsi:type="dcterms:W3CDTF">2021-02-12T17:03:05Z</dcterms:created>
  <dcterms:modified xsi:type="dcterms:W3CDTF">2025-08-25T14:42:58Z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