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07/S25007-FMSC/"/>
    </mc:Choice>
  </mc:AlternateContent>
  <xr:revisionPtr revIDLastSave="34" documentId="13_ncr:1_{94D2186D-1F0B-B646-BB2F-C553363AF688}" xr6:coauthVersionLast="47" xr6:coauthVersionMax="47" xr10:uidLastSave="{E48C82EA-1236-3843-8986-04024E35ABD4}"/>
  <bookViews>
    <workbookView xWindow="34840" yWindow="314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<sst xmlns="http://schemas.openxmlformats.org/spreadsheetml/2006/main" count="164" uniqueCount="70">
  <si>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</si>
  <si>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</si>
  <si>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</si>
  <si>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</si>
  <si>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</si>
  <si>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</si>
  <si>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</si>
  <si>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</si>
  <si>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</si>
  <si>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</si>
  <si>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</si>
  <si>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</si>
  <si>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</si>
  <si>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</si>
  <si>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</si>
  <si>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</si>
  <si>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</si>
  <si>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</si>
  <si>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</si>
  <si>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</si>
  <si>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</si>
  <si>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</si>
  <si>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</si>
  <si>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</si>
  <si>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</si>
  <si>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</si>
  <si>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</si>
  <si>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</si>
  <si>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</si>
  <si>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</si>
  <si>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</si>
  <si>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</si>
  <si>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</si>
  <si>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</si>
  <si>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</si>
  <si>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</si>
  <si>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</si>
  <si>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</si>
  <si>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</si>
  <si>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</si>
  <si>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</si>
  <si>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</si>
  <si>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</si>
  <si>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</si>
  <si>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</si>
  <si>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</si>
  <si>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</si>
  <si>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</si>
  <si>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</si>
  <si>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</si>
  <si>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</si>
  <si>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</si>
  <si>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</si>
  <si>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</si>
  <si>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</si>
  <si>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</si>
  <si>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</si>
  <si>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</si>
  <si>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S25007</t>
  </si>
  <si>
    <t>Director,  Humanitarian Aid, Josh Brewer</t>
  </si>
  <si>
    <t>A1580603</t>
  </si>
  <si>
    <t>MAGU5725252</t>
  </si>
  <si>
    <t>30 PALLET(S) OF (1080 BOXES) OF DONATED CARGO: DEHYDRATED RICE MANNA PACKS (16.4KG BAGS) FOR HUMANITARIAN ASSISTANCE. THIS SHIPMENT IS A DONATION FOR RELIEF OR CHARITY ONLY. NOT TO BE RESOLD. NOT FOR EXCHANGE FOR PROFIT OR GAIN. NO COMMERCIAL VALUE.</t>
  </si>
  <si>
    <t>19288.562 Kgs.</t>
  </si>
  <si>
    <t>June 4, 2025</t>
  </si>
  <si>
    <t>NAM7772825</t>
  </si>
  <si>
    <t>CMA CGM BIANCA</t>
  </si>
  <si>
    <t>0INJQE1MA</t>
  </si>
  <si>
    <t>NORFLOK</t>
  </si>
  <si>
    <t>Dar Es Salaam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</si>
</sst>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H32" sqref="H32"/>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8"/>
      <c r="B8" s="108"/>
      <c r="C8" s="108"/>
      <c r="D8" s="51"/>
    </row>
    <row r="9" spans="1:10" ht="21" x14ac:dyDescent="0.2">
      <c r="A9" s="109" t="s">
        <v>51</v>
      </c>
      <c r="B9" s="109"/>
      <c r="C9" s="109"/>
      <c r="D9" s="109"/>
      <c r="E9" s="109"/>
      <c r="F9" s="109"/>
      <c r="G9" s="109"/>
      <c r="H9" s="109"/>
      <c r="I9" s="109"/>
      <c r="J9" s="109"/>
    </row>
    <row r="10" spans="1:10" ht="21" x14ac:dyDescent="0.2">
      <c r="A10" s="50"/>
      <c r="B10" s="50"/>
      <c r="C10" s="50"/>
      <c r="D10" s="50"/>
      <c r="E10" s="50"/>
      <c r="F10" s="50"/>
      <c r="G10" s="50"/>
      <c r="H10" s="50"/>
      <c r="I10" s="50"/>
    </row>
    <row r="11" spans="1:10" ht="23" customHeight="1" x14ac:dyDescent="0.2">
      <c r="A11" s="49" t="s">
        <v>50</v>
      </c>
      <c r="B11" s="97" t="s">
        <v>64</v>
      </c>
      <c r="C11" s="97"/>
    </row>
    <row r="12" spans="1:10" x14ac:dyDescent="0.2">
      <c r="B12" s="48"/>
    </row>
    <row r="14" spans="1:10" x14ac:dyDescent="0.2">
      <c r="A14" s="26"/>
      <c r="B14" s="25"/>
      <c r="C14" s="25"/>
      <c r="D14" s="47"/>
      <c r="G14" s="26"/>
      <c r="H14" s="25"/>
      <c r="I14" s="25"/>
      <c r="J14" s="24"/>
    </row>
    <row r="15" spans="1:10" x14ac:dyDescent="0.2">
      <c r="A15" s="101" t="s">
        <v>29</v>
      </c>
      <c r="B15" s="102"/>
      <c r="C15" s="102"/>
      <c r="D15" s="113"/>
      <c r="E15" s="22"/>
      <c r="G15" s="101" t="s">
        <v>28</v>
      </c>
      <c r="H15" s="102"/>
      <c r="I15" s="102"/>
      <c r="J15" s="103"/>
    </row>
    <row r="16" spans="1:10" x14ac:dyDescent="0.2">
      <c r="A16" s="45"/>
      <c r="D16" s="46"/>
      <c r="G16" s="45"/>
      <c r="J16" s="44"/>
    </row>
    <row r="17" spans="1:10" ht="32" customHeight="1" x14ac:dyDescent="0.2">
      <c r="A17" s="12" t="s">
        <v>27</v>
      </c>
      <c r="B17" s="110" t="s">
        <v>54</v>
      </c>
      <c r="C17" s="110"/>
      <c r="D17" s="43"/>
      <c r="E17" s="42"/>
      <c r="F17" s="22"/>
      <c r="G17" s="12" t="s">
        <v>27</v>
      </c>
      <c r="H17" s="110" t="s">
        <v>54</v>
      </c>
      <c r="I17" s="110"/>
      <c r="J17" s="112"/>
    </row>
    <row r="18" spans="1:10" ht="45" customHeight="1" x14ac:dyDescent="0.2">
      <c r="A18" s="12" t="s">
        <v>26</v>
      </c>
      <c r="B18" s="110" t="s">
        <v>53</v>
      </c>
      <c r="C18" s="110"/>
      <c r="D18" s="111"/>
      <c r="F18" s="41"/>
      <c r="G18" s="12" t="s">
        <v>26</v>
      </c>
      <c r="H18" s="110" t="s">
        <v>53</v>
      </c>
      <c r="I18" s="110"/>
      <c r="J18" s="111"/>
    </row>
    <row r="19" spans="1:10" ht="23" customHeight="1" x14ac:dyDescent="0.2">
      <c r="A19" s="12" t="s">
        <v>25</v>
      </c>
      <c r="B19" s="93" t="s">
        <v>55</v>
      </c>
      <c r="C19" s="93"/>
      <c r="D19" s="94"/>
      <c r="E19" s="40"/>
      <c r="F19" s="35"/>
      <c r="G19" s="12" t="s">
        <v>25</v>
      </c>
      <c r="H19" s="93" t="s">
        <v>55</v>
      </c>
      <c r="I19" s="93"/>
      <c r="J19" s="94"/>
    </row>
    <row r="20" spans="1:10" ht="26" customHeight="1" x14ac:dyDescent="0.2">
      <c r="A20" s="12" t="s">
        <v>24</v>
      </c>
      <c r="B20" s="95" t="s">
        <v>56</v>
      </c>
      <c r="C20" s="95"/>
      <c r="D20" s="96"/>
      <c r="E20" s="39"/>
      <c r="F20" s="38"/>
      <c r="G20" s="12" t="s">
        <v>24</v>
      </c>
      <c r="H20" s="95" t="s">
        <v>56</v>
      </c>
      <c r="I20" s="95"/>
      <c r="J20" s="96"/>
    </row>
    <row r="21" spans="1:10" ht="16" customHeight="1" x14ac:dyDescent="0.2">
      <c r="A21" s="12" t="s">
        <v>23</v>
      </c>
      <c r="B21" s="97" t="s">
        <v>57</v>
      </c>
      <c r="C21" s="97"/>
      <c r="D21" s="98"/>
      <c r="F21" s="37"/>
      <c r="G21" s="12" t="s">
        <v>23</v>
      </c>
      <c r="H21" s="97" t="s">
        <v>57</v>
      </c>
      <c r="I21" s="97"/>
      <c r="J21" s="98"/>
    </row>
    <row r="22" spans="1:10" x14ac:dyDescent="0.2">
      <c r="A22" s="12" t="s">
        <v>22</v>
      </c>
      <c r="B22" s="99">
        <v>1002946295</v>
      </c>
      <c r="C22" s="99"/>
      <c r="D22" s="10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1" t="s">
        <v>20</v>
      </c>
      <c r="B26" s="102"/>
      <c r="C26" s="102"/>
      <c r="D26" s="103"/>
      <c r="E26" s="22"/>
      <c r="F26" s="22"/>
      <c r="G26" s="101" t="s">
        <v>19</v>
      </c>
      <c r="H26" s="102"/>
      <c r="I26" s="102"/>
      <c r="J26" s="103"/>
    </row>
    <row r="27" spans="1:10" x14ac:dyDescent="0.2">
      <c r="A27" s="23"/>
      <c r="B27" s="22"/>
      <c r="C27" s="22"/>
      <c r="D27" s="21"/>
      <c r="E27" s="22"/>
      <c r="F27" s="22"/>
      <c r="G27" s="23"/>
      <c r="H27" s="22"/>
      <c r="I27" s="22"/>
      <c r="J27" s="21"/>
    </row>
    <row r="28" spans="1:10" ht="23" customHeight="1" x14ac:dyDescent="0.2">
      <c r="A28" s="20" t="s">
        <v>18</v>
      </c>
      <c r="B28" s="106" t="s">
        <v>58</v>
      </c>
      <c r="C28" s="106"/>
      <c r="D28" s="107"/>
      <c r="E28" s="19"/>
      <c r="F28" s="19"/>
      <c r="G28" s="17" t="s">
        <v>17</v>
      </c>
      <c r="H28" s="16" t="s">
        <v>66</v>
      </c>
      <c r="I28" s="16"/>
      <c r="J28" s="15"/>
    </row>
    <row r="29" spans="1:10" ht="22" customHeight="1" x14ac:dyDescent="0.2">
      <c r="A29" s="17" t="s">
        <v>16</v>
      </c>
      <c r="B29" s="104">
        <v>250653</v>
      </c>
      <c r="C29" s="104"/>
      <c r="D29" s="105"/>
      <c r="E29" s="18"/>
      <c r="F29" s="18"/>
      <c r="G29" s="17" t="s">
        <v>15</v>
      </c>
      <c r="H29" s="16" t="s">
        <v>67</v>
      </c>
      <c r="I29" s="16"/>
      <c r="J29" s="15"/>
    </row>
    <row r="30" spans="1:10" ht="22" customHeight="1" x14ac:dyDescent="0.2">
      <c r="A30" s="17" t="s">
        <v>14</v>
      </c>
      <c r="B30" s="104" t="s">
        <v>65</v>
      </c>
      <c r="C30" s="104"/>
      <c r="D30" s="105"/>
      <c r="E30" s="18"/>
      <c r="F30" s="18"/>
      <c r="G30" s="17" t="s">
        <v>13</v>
      </c>
      <c r="H30" s="182" t="s">
        <v>68</v>
      </c>
      <c r="I30" s="16"/>
      <c r="J30" s="15"/>
    </row>
    <row r="31" spans="1:10" ht="30" customHeight="1" x14ac:dyDescent="0.2">
      <c r="A31" s="17" t="s">
        <v>12</v>
      </c>
      <c r="B31" s="104" t="s">
        <v>49</v>
      </c>
      <c r="C31" s="104"/>
      <c r="D31" s="105"/>
      <c r="E31" s="18"/>
      <c r="F31" s="18"/>
      <c r="G31" s="17" t="s">
        <v>11</v>
      </c>
      <c r="H31" s="129" t="s">
        <v>69</v>
      </c>
      <c r="I31" s="130"/>
      <c r="J31" s="15"/>
    </row>
    <row r="32" spans="1:10" ht="18" customHeight="1" x14ac:dyDescent="0.2">
      <c r="A32" s="12" t="s">
        <v>10</v>
      </c>
      <c r="B32" s="128" t="s">
        <v>9</v>
      </c>
      <c r="C32" s="128"/>
      <c r="D32" s="14"/>
      <c r="E32" s="13"/>
      <c r="F32" s="13"/>
      <c r="G32" s="12"/>
      <c r="H32" s="9"/>
      <c r="I32" s="9"/>
      <c r="J32" s="11"/>
    </row>
    <row r="33" spans="1:10" ht="18" customHeight="1" x14ac:dyDescent="0.2">
      <c r="A33" s="10"/>
      <c r="B33" s="126"/>
      <c r="C33" s="126"/>
      <c r="D33" s="127"/>
      <c r="E33" s="9"/>
      <c r="F33" s="9"/>
      <c r="G33" s="120" t="s">
        <v>8</v>
      </c>
      <c r="H33" s="121"/>
      <c r="I33" s="121"/>
      <c r="J33" s="122"/>
    </row>
    <row r="34" spans="1:10" x14ac:dyDescent="0.2">
      <c r="A34" s="8"/>
      <c r="B34" s="8"/>
      <c r="C34" s="8"/>
      <c r="D34" s="8"/>
      <c r="G34" s="8"/>
      <c r="H34" s="8"/>
      <c r="I34" s="8"/>
      <c r="J34" s="8"/>
    </row>
    <row r="36" spans="1:10" ht="20" x14ac:dyDescent="0.2">
      <c r="A36" s="115" t="s">
        <v>7</v>
      </c>
      <c r="B36" s="123"/>
      <c r="C36" s="7" t="s">
        <v>6</v>
      </c>
      <c r="D36" s="114" t="s">
        <v>5</v>
      </c>
      <c r="E36" s="115"/>
      <c r="F36" s="115"/>
      <c r="G36" s="115"/>
      <c r="H36" s="116"/>
      <c r="I36" s="6" t="s">
        <v>4</v>
      </c>
      <c r="J36" s="5" t="s">
        <v>3</v>
      </c>
    </row>
    <row r="37" spans="1:10" ht="112" customHeight="1" x14ac:dyDescent="0.2">
      <c r="A37" s="124" t="s">
        <v>61</v>
      </c>
      <c r="B37" s="125"/>
      <c r="C37" s="91" t="s">
        <v>60</v>
      </c>
      <c r="D37" s="117" t="s">
        <v>62</v>
      </c>
      <c r="E37" s="118"/>
      <c r="F37" s="118"/>
      <c r="G37" s="118"/>
      <c r="H37" s="119"/>
      <c r="I37" s="92" t="s">
        <v>63</v>
      </c>
      <c r="J37" s="2">
        <v>5000</v>
      </c>
    </row>
    <row r="38" spans="1:10" ht="15" customHeight="1" x14ac:dyDescent="0.2">
      <c r="A38" s="134"/>
      <c r="B38" s="134"/>
      <c r="C38" s="135"/>
      <c r="D38" s="135"/>
    </row>
    <row r="39" spans="1:10" ht="33" customHeight="1" x14ac:dyDescent="0.2">
      <c r="A39" s="136" t="s">
        <v>2</v>
      </c>
      <c r="B39" s="136"/>
      <c r="C39" s="136"/>
      <c r="D39" s="136"/>
      <c r="E39" s="136"/>
      <c r="F39" s="136"/>
      <c r="G39" s="136"/>
      <c r="H39" s="136"/>
      <c r="I39" s="136"/>
      <c r="J39" s="136"/>
    </row>
    <row r="40" spans="1:10" ht="14" customHeight="1" x14ac:dyDescent="0.2">
      <c r="A40" s="1"/>
      <c r="B40" s="1"/>
      <c r="C40" s="1"/>
      <c r="D40" s="1"/>
      <c r="E40" s="1"/>
      <c r="F40" s="1"/>
      <c r="G40" s="1"/>
      <c r="H40" s="1"/>
      <c r="I40" s="1"/>
    </row>
    <row r="41" spans="1:10" ht="39" customHeight="1" x14ac:dyDescent="0.2">
      <c r="A41" s="108" t="s">
        <v>1</v>
      </c>
      <c r="B41" s="108"/>
      <c r="C41" s="108"/>
      <c r="D41" s="108"/>
      <c r="E41" s="108"/>
      <c r="F41" s="108"/>
      <c r="G41" s="108"/>
      <c r="H41" s="108"/>
      <c r="I41" s="108"/>
      <c r="J41" s="108"/>
    </row>
    <row r="45" spans="1:10" ht="19" x14ac:dyDescent="0.2">
      <c r="A45" s="88"/>
      <c r="B45" s="88"/>
      <c r="C45" s="88"/>
      <c r="D45" s="88"/>
      <c r="H45" s="133" t="str">
        <f>B11</f>
        <v>June 4, 2025</v>
      </c>
      <c r="I45" s="133"/>
      <c r="J45" s="133"/>
    </row>
    <row r="46" spans="1:10" ht="19" customHeight="1" x14ac:dyDescent="0.2">
      <c r="A46" s="131" t="s">
        <v>59</v>
      </c>
      <c r="B46" s="131"/>
      <c r="C46" s="131"/>
      <c r="D46" s="131"/>
      <c r="H46" s="132" t="s">
        <v>0</v>
      </c>
      <c r="I46" s="132"/>
      <c r="J46" s="132"/>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8"/>
      <c r="B8" s="108"/>
      <c r="C8" s="108"/>
      <c r="D8" s="51"/>
    </row>
    <row r="9" spans="1:9" ht="21" x14ac:dyDescent="0.2">
      <c r="A9" s="109" t="s">
        <v>34</v>
      </c>
      <c r="B9" s="109"/>
      <c r="C9" s="109"/>
      <c r="D9" s="109"/>
      <c r="E9" s="109"/>
      <c r="F9" s="109"/>
      <c r="G9" s="109"/>
      <c r="H9" s="109"/>
      <c r="I9" s="109"/>
    </row>
    <row r="10" spans="1:9" ht="21" x14ac:dyDescent="0.2">
      <c r="A10" s="50"/>
      <c r="B10" s="50"/>
      <c r="C10" s="50"/>
      <c r="D10" s="50"/>
      <c r="E10" s="50"/>
      <c r="F10" s="50"/>
      <c r="G10" s="50"/>
      <c r="H10" s="50"/>
      <c r="I10" s="50"/>
    </row>
    <row r="11" spans="1:9" ht="23" customHeight="1" x14ac:dyDescent="0.2">
      <c r="A11" s="49" t="s">
        <v>50</v>
      </c>
      <c r="B11" s="90" t="str">
        <f>'Commercial Invoice'!B11</f>
        <v>June 4, 2025</v>
      </c>
    </row>
    <row r="12" spans="1:9" x14ac:dyDescent="0.2">
      <c r="B12" s="48"/>
    </row>
    <row r="14" spans="1:9" x14ac:dyDescent="0.2">
      <c r="A14" s="26"/>
      <c r="B14" s="25"/>
      <c r="C14" s="25"/>
      <c r="D14" s="24"/>
      <c r="F14" s="26"/>
      <c r="G14" s="25"/>
      <c r="H14" s="25"/>
      <c r="I14" s="24"/>
    </row>
    <row r="15" spans="1:9" x14ac:dyDescent="0.2">
      <c r="A15" s="101" t="s">
        <v>29</v>
      </c>
      <c r="B15" s="102"/>
      <c r="C15" s="102"/>
      <c r="D15" s="103"/>
      <c r="F15" s="101" t="s">
        <v>28</v>
      </c>
      <c r="G15" s="102"/>
      <c r="H15" s="102"/>
      <c r="I15" s="103"/>
    </row>
    <row r="16" spans="1:9" x14ac:dyDescent="0.2">
      <c r="A16" s="63"/>
      <c r="B16" s="58"/>
      <c r="C16" s="58"/>
      <c r="D16" s="62"/>
      <c r="F16" s="45"/>
      <c r="G16" s="61"/>
      <c r="H16" s="61"/>
      <c r="I16" s="60"/>
    </row>
    <row r="17" spans="1:9" ht="34" customHeight="1" x14ac:dyDescent="0.2">
      <c r="A17" s="17" t="s">
        <v>27</v>
      </c>
      <c r="B17" s="129" t="str">
        <f>'Commercial Invoice'!B17</f>
        <v>ALLIANCE FOR CHILDREN EVERYWHERE ZAMBIA</v>
      </c>
      <c r="C17" s="129"/>
      <c r="D17" s="154"/>
      <c r="E17" s="58"/>
      <c r="F17" s="17" t="s">
        <v>27</v>
      </c>
      <c r="G17" s="129" t="str">
        <f>'Commercial Invoice'!H17</f>
        <v>ALLIANCE FOR CHILDREN EVERYWHERE ZAMBIA</v>
      </c>
      <c r="H17" s="129"/>
      <c r="I17" s="154"/>
    </row>
    <row r="18" spans="1:9" ht="55" customHeight="1" x14ac:dyDescent="0.2">
      <c r="A18" s="12" t="s">
        <v>26</v>
      </c>
      <c r="B18" s="137" t="str">
        <f>'Commercial Invoice'!B18</f>
        <v>1310 Chelston Green - Great East Road
Lusaka, ZMB</v>
      </c>
      <c r="C18" s="137"/>
      <c r="D18" s="138"/>
      <c r="E18" s="58"/>
      <c r="F18" s="12" t="s">
        <v>26</v>
      </c>
      <c r="G18" s="137" t="str">
        <f>'Commercial Invoice'!H18</f>
        <v>1310 Chelston Green - Great East Road
Lusaka, ZMB</v>
      </c>
      <c r="H18" s="137"/>
      <c r="I18" s="138"/>
    </row>
    <row r="19" spans="1:9" ht="25" customHeight="1" x14ac:dyDescent="0.2">
      <c r="A19" s="17" t="s">
        <v>25</v>
      </c>
      <c r="B19" s="129" t="str">
        <f>'Commercial Invoice'!B19</f>
        <v>Chantry Mweemba</v>
      </c>
      <c r="C19" s="129"/>
      <c r="D19" s="154"/>
      <c r="E19" s="59"/>
      <c r="F19" s="17" t="s">
        <v>25</v>
      </c>
      <c r="G19" s="129" t="str">
        <f>'Commercial Invoice'!H19</f>
        <v>Chantry Mweemba</v>
      </c>
      <c r="H19" s="129"/>
      <c r="I19" s="154"/>
    </row>
    <row r="20" spans="1:9" ht="19" customHeight="1" x14ac:dyDescent="0.2">
      <c r="A20" s="17" t="s">
        <v>24</v>
      </c>
      <c r="B20" s="129" t="str">
        <f>'Commercial Invoice'!B20</f>
        <v xml:space="preserve">Chantry@childreneverywhere.org </v>
      </c>
      <c r="C20" s="129"/>
      <c r="D20" s="154"/>
      <c r="E20" s="59"/>
      <c r="F20" s="17" t="s">
        <v>24</v>
      </c>
      <c r="G20" s="129" t="str">
        <f>'Commercial Invoice'!H20</f>
        <v xml:space="preserve">Chantry@childreneverywhere.org </v>
      </c>
      <c r="H20" s="129"/>
      <c r="I20" s="154"/>
    </row>
    <row r="21" spans="1:9" x14ac:dyDescent="0.2">
      <c r="A21" s="17" t="s">
        <v>23</v>
      </c>
      <c r="B21" s="106" t="str">
        <f>'Commercial Invoice'!B21</f>
        <v>+260977468667</v>
      </c>
      <c r="C21" s="106"/>
      <c r="D21" s="107"/>
      <c r="E21" s="59"/>
      <c r="F21" s="17" t="s">
        <v>23</v>
      </c>
      <c r="G21" s="106" t="str">
        <f>'Commercial Invoice'!H21</f>
        <v>+260977468667</v>
      </c>
      <c r="H21" s="106"/>
      <c r="I21" s="107"/>
    </row>
    <row r="22" spans="1:9" x14ac:dyDescent="0.2">
      <c r="A22" s="12"/>
      <c r="B22" s="144"/>
      <c r="C22" s="144"/>
      <c r="D22" s="145"/>
      <c r="E22" s="58"/>
      <c r="F22" s="12"/>
      <c r="G22" s="144"/>
      <c r="H22" s="144"/>
      <c r="I22" s="14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1" t="s">
        <v>20</v>
      </c>
      <c r="B26" s="102"/>
      <c r="C26" s="102"/>
      <c r="D26" s="103"/>
      <c r="E26" s="22"/>
      <c r="F26" s="101" t="s">
        <v>19</v>
      </c>
      <c r="G26" s="102"/>
      <c r="H26" s="102"/>
      <c r="I26" s="103"/>
    </row>
    <row r="27" spans="1:9" ht="18" customHeight="1" x14ac:dyDescent="0.2">
      <c r="A27" s="23"/>
      <c r="B27" s="22"/>
      <c r="C27" s="22"/>
      <c r="D27" s="21"/>
      <c r="E27" s="22"/>
      <c r="F27" s="23"/>
      <c r="G27" s="22"/>
      <c r="H27" s="22"/>
      <c r="I27" s="21"/>
    </row>
    <row r="28" spans="1:9" ht="21" customHeight="1" x14ac:dyDescent="0.2">
      <c r="A28" s="20" t="s">
        <v>18</v>
      </c>
      <c r="B28" s="106" t="str">
        <f>'Commercial Invoice'!B28</f>
        <v>S25007</v>
      </c>
      <c r="C28" s="106"/>
      <c r="D28" s="107"/>
      <c r="E28" s="19"/>
      <c r="F28" s="17" t="s">
        <v>17</v>
      </c>
      <c r="G28" s="130" t="str">
        <f>'Commercial Invoice'!H28</f>
        <v>CMA CGM BIANCA</v>
      </c>
      <c r="H28" s="130"/>
      <c r="I28" s="139"/>
    </row>
    <row r="29" spans="1:9" ht="22" customHeight="1" x14ac:dyDescent="0.2">
      <c r="A29" s="17" t="s">
        <v>16</v>
      </c>
      <c r="B29" s="106">
        <f>'Commercial Invoice'!B29</f>
        <v>250653</v>
      </c>
      <c r="C29" s="106"/>
      <c r="D29" s="107"/>
      <c r="E29" s="18"/>
      <c r="F29" s="17" t="s">
        <v>15</v>
      </c>
      <c r="G29" s="130" t="str">
        <f>'Commercial Invoice'!H29</f>
        <v>0INJQE1MA</v>
      </c>
      <c r="H29" s="130"/>
      <c r="I29" s="139"/>
    </row>
    <row r="30" spans="1:9" ht="23" customHeight="1" x14ac:dyDescent="0.2">
      <c r="A30" s="17" t="s">
        <v>14</v>
      </c>
      <c r="B30" s="106" t="str">
        <f>'Commercial Invoice'!B30</f>
        <v>NAM7772825</v>
      </c>
      <c r="C30" s="106"/>
      <c r="D30" s="107"/>
      <c r="E30" s="18"/>
      <c r="F30" s="17" t="s">
        <v>13</v>
      </c>
      <c r="G30" s="130" t="str">
        <f>'Commercial Invoice'!H30</f>
        <v>NORFLOK</v>
      </c>
      <c r="H30" s="130"/>
      <c r="I30" s="139"/>
    </row>
    <row r="31" spans="1:9" ht="21" customHeight="1" x14ac:dyDescent="0.2">
      <c r="A31" s="17" t="s">
        <v>12</v>
      </c>
      <c r="B31" s="106" t="str">
        <f>'Commercial Invoice'!B31</f>
        <v>NOEEI 30.37 (H)</v>
      </c>
      <c r="C31" s="106"/>
      <c r="D31" s="107"/>
      <c r="E31" s="18"/>
      <c r="F31" s="17" t="s">
        <v>11</v>
      </c>
      <c r="G31" s="140" t="str">
        <f>'Commercial Invoice'!H31</f>
        <v>Dar Es Salaam</v>
      </c>
      <c r="H31" s="140"/>
      <c r="I31" s="141"/>
    </row>
    <row r="32" spans="1:9" ht="18" customHeight="1" x14ac:dyDescent="0.2">
      <c r="A32" s="12"/>
      <c r="B32" s="142"/>
      <c r="C32" s="142"/>
      <c r="D32" s="143"/>
      <c r="E32" s="13"/>
      <c r="F32" s="12"/>
      <c r="G32" s="9"/>
      <c r="H32" s="9"/>
      <c r="I32" s="11"/>
    </row>
    <row r="33" spans="1:9" ht="18" customHeight="1" x14ac:dyDescent="0.2">
      <c r="A33" s="56"/>
      <c r="B33" s="126"/>
      <c r="C33" s="126"/>
      <c r="D33" s="127"/>
      <c r="E33" s="9"/>
      <c r="F33" s="151" t="s">
        <v>8</v>
      </c>
      <c r="G33" s="152"/>
      <c r="H33" s="152"/>
      <c r="I33" s="153"/>
    </row>
    <row r="34" spans="1:9" ht="8" customHeight="1" x14ac:dyDescent="0.2">
      <c r="A34" s="55"/>
      <c r="B34" s="9"/>
      <c r="C34" s="9"/>
      <c r="D34" s="9"/>
      <c r="E34" s="9"/>
      <c r="F34" s="54"/>
      <c r="G34" s="53"/>
      <c r="H34" s="53"/>
      <c r="I34" s="53"/>
    </row>
    <row r="36" spans="1:9" ht="20" x14ac:dyDescent="0.2">
      <c r="A36" s="115" t="s">
        <v>7</v>
      </c>
      <c r="B36" s="123"/>
      <c r="C36" s="7" t="s">
        <v>6</v>
      </c>
      <c r="D36" s="114" t="s">
        <v>5</v>
      </c>
      <c r="E36" s="115"/>
      <c r="F36" s="115"/>
      <c r="G36" s="115"/>
      <c r="H36" s="116"/>
      <c r="I36" s="6" t="s">
        <v>4</v>
      </c>
    </row>
    <row r="37" spans="1:9" s="52" customFormat="1" ht="90" customHeight="1" x14ac:dyDescent="0.2">
      <c r="A37" s="149" t="str">
        <f>'Commercial Invoice'!A37</f>
        <v>MAGU5725252</v>
      </c>
      <c r="B37" s="150"/>
      <c r="C37" s="4" t="str">
        <f>'Commercial Invoice'!C37</f>
        <v>A1580603</v>
      </c>
      <c r="D37" s="146" t="str">
        <f>'Commercial Invoice'!D37</f>
        <v>30 PALLET(S) OF (1080 BOXES) OF DONATED CARGO: DEHYDRATED RICE MANNA PACKS (16.4KG BAGS) FOR HUMANITARIAN ASSISTANCE. THIS SHIPMENT IS A DONATION FOR RELIEF OR CHARITY ONLY. NOT TO BE RESOLD. NOT FOR EXCHANGE FOR PROFIT OR GAIN. NO COMMERCIAL VALUE.</v>
      </c>
      <c r="E37" s="146"/>
      <c r="F37" s="146"/>
      <c r="G37" s="146"/>
      <c r="H37" s="146"/>
      <c r="I37" s="3" t="str">
        <f>'Commercial Invoice'!I37</f>
        <v>19288.562 Kgs.</v>
      </c>
    </row>
    <row r="38" spans="1:9" x14ac:dyDescent="0.2">
      <c r="A38" s="147"/>
      <c r="B38" s="147"/>
      <c r="C38" s="148"/>
      <c r="D38" s="148"/>
    </row>
    <row r="39" spans="1:9" ht="33" customHeight="1" x14ac:dyDescent="0.2">
      <c r="A39" s="136" t="s">
        <v>2</v>
      </c>
      <c r="B39" s="136"/>
      <c r="C39" s="136"/>
      <c r="D39" s="136"/>
      <c r="E39" s="136"/>
      <c r="F39" s="136"/>
      <c r="G39" s="136"/>
      <c r="H39" s="136"/>
      <c r="I39" s="136"/>
    </row>
    <row r="41" spans="1:9" ht="33" customHeight="1" x14ac:dyDescent="0.2">
      <c r="A41" s="108" t="s">
        <v>1</v>
      </c>
      <c r="B41" s="108"/>
      <c r="C41" s="108"/>
      <c r="D41" s="108"/>
      <c r="E41" s="108"/>
      <c r="F41" s="108"/>
      <c r="G41" s="108"/>
      <c r="H41" s="108"/>
      <c r="I41" s="108"/>
    </row>
    <row r="45" spans="1:9" ht="23" customHeight="1" x14ac:dyDescent="0.2">
      <c r="A45" s="88"/>
      <c r="B45" s="88"/>
      <c r="C45" s="88"/>
      <c r="D45" s="88"/>
      <c r="G45" s="133" t="str">
        <f>B11</f>
        <v>June 4, 2025</v>
      </c>
      <c r="H45" s="133"/>
      <c r="I45" s="133"/>
    </row>
    <row r="46" spans="1:9" x14ac:dyDescent="0.2">
      <c r="A46" s="131" t="s">
        <v>59</v>
      </c>
      <c r="B46" s="131"/>
      <c r="C46" s="131"/>
      <c r="D46" s="131"/>
      <c r="G46" s="132" t="s">
        <v>0</v>
      </c>
      <c r="H46" s="132"/>
      <c r="I46" s="132"/>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8"/>
      <c r="B8" s="108"/>
      <c r="C8" s="108"/>
      <c r="D8" s="51"/>
    </row>
    <row r="9" spans="1:10" ht="21" x14ac:dyDescent="0.2">
      <c r="A9" s="109" t="s">
        <v>41</v>
      </c>
      <c r="B9" s="109"/>
      <c r="C9" s="109"/>
      <c r="D9" s="109"/>
      <c r="E9" s="109"/>
      <c r="F9" s="109"/>
      <c r="G9" s="109"/>
      <c r="H9" s="109"/>
      <c r="I9" s="109"/>
      <c r="J9" s="109"/>
    </row>
    <row r="10" spans="1:10" ht="21" x14ac:dyDescent="0.2">
      <c r="A10" s="50"/>
      <c r="B10" s="50"/>
      <c r="C10" s="50"/>
      <c r="D10" s="50"/>
      <c r="E10" s="50"/>
      <c r="F10" s="50"/>
      <c r="G10" s="50"/>
      <c r="H10" s="50"/>
      <c r="I10" s="50"/>
      <c r="J10" s="50"/>
    </row>
    <row r="11" spans="1:10" ht="23" customHeight="1" x14ac:dyDescent="0.2">
      <c r="A11" s="49" t="s">
        <v>50</v>
      </c>
      <c r="B11" s="90" t="str">
        <f>'Commercial Invoice'!B11</f>
        <v>June 4, 2025</v>
      </c>
    </row>
    <row r="12" spans="1:10" x14ac:dyDescent="0.2">
      <c r="B12" s="48"/>
    </row>
    <row r="13" spans="1:10" ht="15" customHeight="1" x14ac:dyDescent="0.2">
      <c r="A13" s="166" t="s">
        <v>40</v>
      </c>
      <c r="B13" s="166"/>
      <c r="C13" s="166"/>
      <c r="D13" s="166"/>
      <c r="E13" s="166"/>
      <c r="F13" s="166"/>
      <c r="G13" s="166"/>
    </row>
    <row r="14" spans="1:10" ht="85" customHeight="1" x14ac:dyDescent="0.2">
      <c r="A14" s="129" t="s">
        <v>39</v>
      </c>
      <c r="B14" s="129"/>
      <c r="C14" s="129"/>
      <c r="D14" s="129"/>
      <c r="E14" s="129"/>
      <c r="F14" s="129"/>
      <c r="G14" s="165" t="str">
        <f>'Commercial Invoice'!D37</f>
        <v>30 PALLET(S) OF (1080 BOXES) OF DONATED CARGO: DEHYDRATED RICE MANNA PACKS (16.4KG BAGS) FOR HUMANITARIAN ASSISTANCE. THIS SHIPMENT IS A DONATION FOR RELIEF OR CHARITY ONLY. NOT TO BE RESOLD. NOT FOR EXCHANGE FOR PROFIT OR GAIN. NO COMMERCIAL VALUE.</v>
      </c>
      <c r="H14" s="165"/>
      <c r="I14" s="165"/>
      <c r="J14" s="165"/>
    </row>
    <row r="15" spans="1:10" ht="16" customHeight="1" x14ac:dyDescent="0.2">
      <c r="A15" s="163" t="s">
        <v>38</v>
      </c>
      <c r="B15" s="163"/>
      <c r="C15" s="163"/>
      <c r="D15" s="163"/>
      <c r="E15" s="163"/>
      <c r="F15" s="163"/>
      <c r="G15" s="163"/>
      <c r="H15" s="163"/>
      <c r="I15" s="163"/>
      <c r="J15" s="163"/>
    </row>
    <row r="16" spans="1:10" x14ac:dyDescent="0.2">
      <c r="A16" s="163"/>
      <c r="B16" s="163"/>
      <c r="C16" s="163"/>
      <c r="D16" s="163"/>
      <c r="E16" s="163"/>
      <c r="F16" s="163"/>
      <c r="G16" s="163"/>
      <c r="H16" s="163"/>
      <c r="I16" s="163"/>
      <c r="J16" s="163"/>
    </row>
    <row r="18" spans="1:10" x14ac:dyDescent="0.2">
      <c r="A18" s="26"/>
      <c r="B18" s="25"/>
      <c r="C18" s="25"/>
      <c r="D18" s="25"/>
      <c r="E18" s="24"/>
      <c r="G18" s="26"/>
      <c r="H18" s="25"/>
      <c r="I18" s="25"/>
      <c r="J18" s="24"/>
    </row>
    <row r="19" spans="1:10" x14ac:dyDescent="0.2">
      <c r="A19" s="101" t="s">
        <v>29</v>
      </c>
      <c r="B19" s="102"/>
      <c r="C19" s="102"/>
      <c r="D19" s="102"/>
      <c r="E19" s="103"/>
      <c r="G19" s="101" t="s">
        <v>28</v>
      </c>
      <c r="H19" s="102"/>
      <c r="I19" s="102"/>
      <c r="J19" s="103"/>
    </row>
    <row r="20" spans="1:10" x14ac:dyDescent="0.2">
      <c r="A20" s="45"/>
      <c r="E20" s="44"/>
      <c r="G20" s="45"/>
      <c r="J20" s="44"/>
    </row>
    <row r="21" spans="1:10" ht="33" customHeight="1" x14ac:dyDescent="0.2">
      <c r="A21" s="17" t="s">
        <v>27</v>
      </c>
      <c r="B21" s="129" t="str">
        <f>'Commercial Invoice'!B17</f>
        <v>ALLIANCE FOR CHILDREN EVERYWHERE ZAMBIA</v>
      </c>
      <c r="C21" s="129"/>
      <c r="D21" s="129"/>
      <c r="E21" s="15"/>
      <c r="F21" s="59"/>
      <c r="G21" s="17" t="s">
        <v>27</v>
      </c>
      <c r="H21" s="129" t="str">
        <f>'Commercial Invoice'!H17</f>
        <v>ALLIANCE FOR CHILDREN EVERYWHERE ZAMBIA</v>
      </c>
      <c r="I21" s="129"/>
      <c r="J21" s="154"/>
    </row>
    <row r="22" spans="1:10" x14ac:dyDescent="0.2">
      <c r="A22" s="164" t="s">
        <v>26</v>
      </c>
      <c r="B22" s="137" t="str">
        <f>'Commercial Invoice'!B18</f>
        <v>1310 Chelston Green - Great East Road
Lusaka, ZMB</v>
      </c>
      <c r="C22" s="137"/>
      <c r="D22" s="137"/>
      <c r="E22" s="138"/>
      <c r="F22" s="59"/>
      <c r="G22" s="164" t="s">
        <v>26</v>
      </c>
      <c r="H22" s="137" t="str">
        <f>'Commercial Invoice'!H18</f>
        <v>1310 Chelston Green - Great East Road
Lusaka, ZMB</v>
      </c>
      <c r="I22" s="137"/>
      <c r="J22" s="138"/>
    </row>
    <row r="23" spans="1:10" ht="37" customHeight="1" x14ac:dyDescent="0.2">
      <c r="A23" s="164"/>
      <c r="B23" s="137"/>
      <c r="C23" s="137"/>
      <c r="D23" s="137"/>
      <c r="E23" s="138"/>
      <c r="F23" s="59"/>
      <c r="G23" s="164"/>
      <c r="H23" s="137"/>
      <c r="I23" s="137"/>
      <c r="J23" s="138"/>
    </row>
    <row r="24" spans="1:10" x14ac:dyDescent="0.2">
      <c r="A24" s="17" t="s">
        <v>25</v>
      </c>
      <c r="B24" s="130" t="str">
        <f>'Commercial Invoice'!B19</f>
        <v>Chantry Mweemba</v>
      </c>
      <c r="C24" s="130"/>
      <c r="D24" s="130"/>
      <c r="E24" s="15"/>
      <c r="F24" s="59"/>
      <c r="G24" s="17" t="s">
        <v>25</v>
      </c>
      <c r="H24" s="130" t="str">
        <f>'Commercial Invoice'!H19</f>
        <v>Chantry Mweemba</v>
      </c>
      <c r="I24" s="130"/>
      <c r="J24" s="139"/>
    </row>
    <row r="25" spans="1:10" x14ac:dyDescent="0.2">
      <c r="A25" s="17" t="s">
        <v>24</v>
      </c>
      <c r="B25" s="130" t="str">
        <f>'Commercial Invoice'!B20</f>
        <v xml:space="preserve">Chantry@childreneverywhere.org </v>
      </c>
      <c r="C25" s="130"/>
      <c r="D25" s="130"/>
      <c r="E25" s="15"/>
      <c r="F25" s="59"/>
      <c r="G25" s="17" t="s">
        <v>24</v>
      </c>
      <c r="H25" s="130" t="str">
        <f>'Commercial Invoice'!H20</f>
        <v xml:space="preserve">Chantry@childreneverywhere.org </v>
      </c>
      <c r="I25" s="130"/>
      <c r="J25" s="139"/>
    </row>
    <row r="26" spans="1:10" x14ac:dyDescent="0.2">
      <c r="A26" s="17" t="s">
        <v>23</v>
      </c>
      <c r="B26" s="104" t="str">
        <f>'Commercial Invoice'!B21</f>
        <v>+260977468667</v>
      </c>
      <c r="C26" s="130"/>
      <c r="D26" s="130"/>
      <c r="E26" s="15"/>
      <c r="F26" s="59"/>
      <c r="G26" s="17" t="s">
        <v>23</v>
      </c>
      <c r="H26" s="104" t="str">
        <f>'Commercial Invoice'!H21</f>
        <v>+260977468667</v>
      </c>
      <c r="I26" s="130"/>
      <c r="J26" s="139"/>
    </row>
    <row r="27" spans="1:10" x14ac:dyDescent="0.2">
      <c r="A27" s="12"/>
      <c r="B27" s="144"/>
      <c r="C27" s="144"/>
      <c r="D27" s="144"/>
      <c r="E27" s="145"/>
      <c r="F27" s="58"/>
      <c r="G27" s="12"/>
      <c r="H27" s="144"/>
      <c r="I27" s="144"/>
      <c r="J27" s="14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9" t="s">
        <v>52</v>
      </c>
      <c r="B30" s="129"/>
      <c r="C30" s="129"/>
      <c r="D30" s="129"/>
      <c r="E30" s="129"/>
      <c r="F30" s="129"/>
      <c r="G30" s="129"/>
      <c r="H30" s="129"/>
      <c r="I30" s="129"/>
      <c r="J30" s="129"/>
    </row>
    <row r="31" spans="1:10" x14ac:dyDescent="0.2">
      <c r="A31" s="64"/>
      <c r="B31" s="64"/>
      <c r="C31" s="64"/>
      <c r="D31" s="64"/>
      <c r="E31" s="64"/>
      <c r="F31" s="64"/>
      <c r="G31" s="64"/>
      <c r="H31" s="64"/>
      <c r="I31" s="64"/>
      <c r="J31" s="64"/>
    </row>
    <row r="32" spans="1:10" x14ac:dyDescent="0.2">
      <c r="A32" s="129" t="s">
        <v>37</v>
      </c>
      <c r="B32" s="129"/>
      <c r="C32" s="129"/>
      <c r="D32" s="129"/>
      <c r="E32" s="129"/>
      <c r="F32" s="129"/>
      <c r="G32" s="129"/>
      <c r="H32" s="129"/>
      <c r="I32" s="129"/>
      <c r="J32" s="129"/>
    </row>
    <row r="33" spans="1:10" x14ac:dyDescent="0.2">
      <c r="A33" s="129"/>
      <c r="B33" s="129"/>
      <c r="C33" s="129"/>
      <c r="D33" s="129"/>
      <c r="E33" s="129"/>
      <c r="F33" s="129"/>
      <c r="G33" s="129"/>
      <c r="H33" s="129"/>
      <c r="I33" s="129"/>
      <c r="J33" s="129"/>
    </row>
    <row r="34" spans="1:10" x14ac:dyDescent="0.2">
      <c r="A34" s="129"/>
      <c r="B34" s="129"/>
      <c r="C34" s="129"/>
      <c r="D34" s="129"/>
      <c r="E34" s="129"/>
      <c r="F34" s="129"/>
      <c r="G34" s="129"/>
      <c r="H34" s="129"/>
      <c r="I34" s="129"/>
      <c r="J34" s="129"/>
    </row>
    <row r="36" spans="1:10" x14ac:dyDescent="0.2">
      <c r="A36" s="129" t="s">
        <v>36</v>
      </c>
      <c r="B36" s="129"/>
      <c r="C36" s="129"/>
      <c r="D36" s="129"/>
      <c r="E36" s="129"/>
      <c r="F36" s="129"/>
      <c r="G36" s="129"/>
      <c r="H36" s="129"/>
      <c r="I36" s="129"/>
      <c r="J36" s="129"/>
    </row>
    <row r="37" spans="1:10" x14ac:dyDescent="0.2">
      <c r="A37" s="129"/>
      <c r="B37" s="129"/>
      <c r="C37" s="129"/>
      <c r="D37" s="129"/>
      <c r="E37" s="129"/>
      <c r="F37" s="129"/>
      <c r="G37" s="129"/>
      <c r="H37" s="129"/>
      <c r="I37" s="129"/>
      <c r="J37" s="129"/>
    </row>
    <row r="38" spans="1:10" x14ac:dyDescent="0.2">
      <c r="A38" s="129"/>
      <c r="B38" s="129"/>
      <c r="C38" s="129"/>
      <c r="D38" s="129"/>
      <c r="E38" s="129"/>
      <c r="F38" s="129"/>
      <c r="G38" s="129"/>
      <c r="H38" s="129"/>
      <c r="I38" s="129"/>
      <c r="J38" s="129"/>
    </row>
    <row r="40" spans="1:10" x14ac:dyDescent="0.2">
      <c r="A40" t="s">
        <v>35</v>
      </c>
    </row>
    <row r="44" spans="1:10" x14ac:dyDescent="0.2">
      <c r="A44" s="88"/>
      <c r="B44" s="88"/>
      <c r="C44" s="88"/>
      <c r="D44" s="88"/>
    </row>
    <row r="45" spans="1:10" x14ac:dyDescent="0.2">
      <c r="A45" s="148" t="s">
        <v>59</v>
      </c>
      <c r="B45" s="148"/>
      <c r="C45" s="148"/>
    </row>
    <row r="47" spans="1:10" ht="29" customHeight="1" x14ac:dyDescent="0.2">
      <c r="A47" s="157" t="s">
        <v>20</v>
      </c>
      <c r="B47" s="158"/>
      <c r="C47" s="158"/>
      <c r="D47" s="158"/>
      <c r="E47" s="159"/>
      <c r="G47" s="157" t="s">
        <v>19</v>
      </c>
      <c r="H47" s="158"/>
      <c r="I47" s="158"/>
      <c r="J47" s="159"/>
    </row>
    <row r="48" spans="1:10" ht="29" customHeight="1" x14ac:dyDescent="0.2">
      <c r="A48" s="20" t="s">
        <v>18</v>
      </c>
      <c r="B48" s="155" t="str">
        <f>'Commercial Invoice'!B28:D28</f>
        <v>S25007</v>
      </c>
      <c r="C48" s="155"/>
      <c r="D48" s="155"/>
      <c r="E48" s="156"/>
      <c r="G48" s="17" t="s">
        <v>17</v>
      </c>
      <c r="H48" s="130" t="str">
        <f>'Commercial Invoice'!H28</f>
        <v>CMA CGM BIANCA</v>
      </c>
      <c r="I48" s="130"/>
      <c r="J48" s="139"/>
    </row>
    <row r="49" spans="1:10" ht="29" customHeight="1" x14ac:dyDescent="0.2">
      <c r="A49" s="17" t="s">
        <v>16</v>
      </c>
      <c r="B49" s="104">
        <f>'Commercial Invoice'!B29:D29</f>
        <v>250653</v>
      </c>
      <c r="C49" s="104"/>
      <c r="D49" s="104"/>
      <c r="E49" s="105"/>
      <c r="G49" s="17" t="s">
        <v>15</v>
      </c>
      <c r="H49" s="130" t="str">
        <f>'Commercial Invoice'!H29</f>
        <v>0INJQE1MA</v>
      </c>
      <c r="I49" s="130"/>
      <c r="J49" s="139"/>
    </row>
    <row r="50" spans="1:10" ht="29" customHeight="1" x14ac:dyDescent="0.2">
      <c r="A50" s="17" t="s">
        <v>14</v>
      </c>
      <c r="B50" s="104" t="str">
        <f>'Commercial Invoice'!B30:D30</f>
        <v>NAM7772825</v>
      </c>
      <c r="C50" s="104"/>
      <c r="D50" s="104"/>
      <c r="E50" s="105"/>
      <c r="G50" s="17" t="s">
        <v>13</v>
      </c>
      <c r="H50" s="130" t="str">
        <f>'Commercial Invoice'!H30</f>
        <v>NORFLOK</v>
      </c>
      <c r="I50" s="130"/>
      <c r="J50" s="139"/>
    </row>
    <row r="51" spans="1:10" ht="29" customHeight="1" x14ac:dyDescent="0.2">
      <c r="A51" s="17"/>
      <c r="B51" s="104"/>
      <c r="C51" s="104"/>
      <c r="D51" s="104"/>
      <c r="E51" s="105"/>
      <c r="G51" s="17" t="s">
        <v>11</v>
      </c>
      <c r="H51" s="140" t="str">
        <f>'Commercial Invoice'!H31</f>
        <v>Dar Es Salaam</v>
      </c>
      <c r="I51" s="140"/>
      <c r="J51" s="141"/>
    </row>
    <row r="52" spans="1:10" ht="23" customHeight="1" x14ac:dyDescent="0.2">
      <c r="A52" s="17"/>
      <c r="B52" s="130"/>
      <c r="C52" s="130"/>
      <c r="D52" s="16"/>
      <c r="E52" s="15"/>
      <c r="G52" s="160" t="s">
        <v>8</v>
      </c>
      <c r="H52" s="161"/>
      <c r="I52" s="161"/>
      <c r="J52" s="162"/>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8"/>
      <c r="B8" s="108"/>
      <c r="C8" s="108"/>
      <c r="D8" s="51"/>
    </row>
    <row r="9" spans="1:11" ht="21" x14ac:dyDescent="0.2">
      <c r="A9" s="109" t="s">
        <v>48</v>
      </c>
      <c r="B9" s="109"/>
      <c r="C9" s="109"/>
      <c r="D9" s="109"/>
      <c r="E9" s="109"/>
      <c r="F9" s="109"/>
      <c r="G9" s="109"/>
      <c r="H9" s="109"/>
      <c r="I9" s="109"/>
      <c r="J9" s="109"/>
    </row>
    <row r="10" spans="1:11" ht="21" x14ac:dyDescent="0.2">
      <c r="A10" s="50"/>
      <c r="B10" s="50"/>
      <c r="C10" s="50"/>
      <c r="D10" s="50"/>
      <c r="E10" s="50"/>
      <c r="F10" s="50"/>
      <c r="G10" s="50"/>
      <c r="H10" s="50"/>
      <c r="I10" s="50"/>
      <c r="J10" s="50"/>
    </row>
    <row r="11" spans="1:11" ht="23" customHeight="1" x14ac:dyDescent="0.2">
      <c r="A11" s="49" t="s">
        <v>50</v>
      </c>
      <c r="B11" s="90" t="str">
        <f>'Commercial Invoice'!B11</f>
        <v>June 4, 2025</v>
      </c>
    </row>
    <row r="12" spans="1:11" x14ac:dyDescent="0.2">
      <c r="B12" s="48"/>
    </row>
    <row r="13" spans="1:11" ht="17" x14ac:dyDescent="0.2">
      <c r="A13" s="87" t="s">
        <v>18</v>
      </c>
      <c r="B13" s="173" t="str">
        <f>'Commercial Invoice'!B28:D28</f>
        <v>S25007</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29</v>
      </c>
      <c r="B17" s="180"/>
      <c r="C17" s="180"/>
      <c r="D17" s="180"/>
      <c r="E17" s="181"/>
      <c r="F17" s="65"/>
      <c r="G17" s="179" t="s">
        <v>28</v>
      </c>
      <c r="H17" s="180"/>
      <c r="I17" s="180"/>
      <c r="J17" s="181"/>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67" t="str">
        <f>'Commercial Invoice'!H17</f>
        <v>ALLIANCE FOR CHILDREN EVERYWHERE ZAMBIA</v>
      </c>
      <c r="I19" s="167"/>
      <c r="J19" s="175"/>
    </row>
    <row r="20" spans="1:10" x14ac:dyDescent="0.2">
      <c r="A20" s="176" t="s">
        <v>26</v>
      </c>
      <c r="B20" s="169" t="str">
        <f>'Commercial Invoice'!B18</f>
        <v>1310 Chelston Green - Great East Road
Lusaka, ZMB</v>
      </c>
      <c r="C20" s="169"/>
      <c r="D20" s="169"/>
      <c r="E20" s="170"/>
      <c r="F20" s="74"/>
      <c r="G20" s="176" t="s">
        <v>26</v>
      </c>
      <c r="H20" s="177" t="str">
        <f>'Commercial Invoice'!H18</f>
        <v>1310 Chelston Green - Great East Road
Lusaka, ZMB</v>
      </c>
      <c r="I20" s="177"/>
      <c r="J20" s="178"/>
    </row>
    <row r="21" spans="1:10" ht="29" customHeight="1" x14ac:dyDescent="0.2">
      <c r="A21" s="176"/>
      <c r="B21" s="169"/>
      <c r="C21" s="169"/>
      <c r="D21" s="169"/>
      <c r="E21" s="170"/>
      <c r="F21" s="74"/>
      <c r="G21" s="176"/>
      <c r="H21" s="177"/>
      <c r="I21" s="177"/>
      <c r="J21" s="178"/>
    </row>
    <row r="22" spans="1:10" ht="18" customHeight="1" x14ac:dyDescent="0.2">
      <c r="A22" s="76" t="s">
        <v>25</v>
      </c>
      <c r="B22" s="173" t="str">
        <f>'Commercial Invoice'!B19</f>
        <v>Chantry Mweemba</v>
      </c>
      <c r="C22" s="173"/>
      <c r="D22" s="173"/>
      <c r="E22" s="174"/>
      <c r="F22" s="77"/>
      <c r="G22" s="76" t="s">
        <v>25</v>
      </c>
      <c r="H22" s="167" t="str">
        <f>'Commercial Invoice'!H19</f>
        <v>Chantry Mweemba</v>
      </c>
      <c r="I22" s="167"/>
      <c r="J22" s="175"/>
    </row>
    <row r="23" spans="1:10" ht="22" customHeight="1" x14ac:dyDescent="0.2">
      <c r="A23" s="76" t="s">
        <v>24</v>
      </c>
      <c r="B23" s="173" t="str">
        <f>'Commercial Invoice'!B20</f>
        <v xml:space="preserve">Chantry@childreneverywhere.org </v>
      </c>
      <c r="C23" s="173"/>
      <c r="D23" s="173"/>
      <c r="E23" s="174"/>
      <c r="F23" s="77"/>
      <c r="G23" s="76" t="s">
        <v>24</v>
      </c>
      <c r="H23" s="167" t="str">
        <f>'Commercial Invoice'!H20</f>
        <v xml:space="preserve">Chantry@childreneverywhere.org </v>
      </c>
      <c r="I23" s="167"/>
      <c r="J23" s="175"/>
    </row>
    <row r="24" spans="1:10" x14ac:dyDescent="0.2">
      <c r="A24" s="76" t="s">
        <v>23</v>
      </c>
      <c r="B24" s="173" t="str">
        <f>'Commercial Invoice'!B21</f>
        <v>+260977468667</v>
      </c>
      <c r="C24" s="173"/>
      <c r="D24" s="173"/>
      <c r="E24" s="174"/>
      <c r="F24" s="77"/>
      <c r="G24" s="76" t="s">
        <v>23</v>
      </c>
      <c r="H24" s="173" t="str">
        <f>'Commercial Invoice'!H21</f>
        <v>+260977468667</v>
      </c>
      <c r="I24" s="167"/>
      <c r="J24" s="175"/>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7" t="s">
        <v>47</v>
      </c>
      <c r="B30" s="167"/>
      <c r="C30" s="167"/>
      <c r="D30" s="171" t="str">
        <f>'Commercial Invoice'!D37</f>
        <v>30 PALLET(S) OF (1080 BOXES) OF DONATED CARGO: DEHYDRATED RICE MANNA PACKS (16.4KG BAGS) FOR HUMANITARIAN ASSISTANCE. THIS SHIPMENT IS A DONATION FOR RELIEF OR CHARITY ONLY. NOT TO BE RESOLD. NOT FOR EXCHANGE FOR PROFIT OR GAIN. NO COMMERCIAL VALUE.</v>
      </c>
      <c r="E30" s="171"/>
      <c r="F30" s="171"/>
      <c r="G30" s="171"/>
      <c r="H30" s="171"/>
      <c r="I30" s="171"/>
      <c r="J30" s="171"/>
    </row>
    <row r="31" spans="1:10" ht="16" customHeight="1" x14ac:dyDescent="0.2">
      <c r="A31" s="66"/>
      <c r="B31" s="66"/>
      <c r="C31" s="66"/>
      <c r="D31" s="68"/>
      <c r="E31" s="68"/>
      <c r="F31" s="68"/>
      <c r="G31" s="68"/>
      <c r="H31" s="68"/>
      <c r="I31" s="68"/>
      <c r="J31" s="68"/>
    </row>
    <row r="32" spans="1:10" ht="14" customHeight="1" x14ac:dyDescent="0.2">
      <c r="A32" s="167" t="s">
        <v>46</v>
      </c>
      <c r="B32" s="167"/>
      <c r="C32" s="68" t="str">
        <f>'Commercial Invoice'!A37</f>
        <v>MAGU5725252</v>
      </c>
      <c r="D32" s="68" t="s">
        <v>45</v>
      </c>
      <c r="E32" s="172" t="str">
        <f>'Commercial Invoice'!C37</f>
        <v>A1580603</v>
      </c>
      <c r="F32" s="172"/>
      <c r="G32" s="67"/>
      <c r="H32" s="67"/>
      <c r="I32" s="67"/>
      <c r="J32" s="67"/>
    </row>
    <row r="33" spans="1:10" x14ac:dyDescent="0.2">
      <c r="A33" s="66"/>
      <c r="B33" s="66"/>
      <c r="C33" s="66"/>
      <c r="D33" s="66"/>
      <c r="E33" s="66"/>
      <c r="F33" s="66"/>
      <c r="G33" s="66"/>
      <c r="H33" s="66"/>
      <c r="I33" s="66"/>
      <c r="J33" s="66"/>
    </row>
    <row r="34" spans="1:10" ht="15" customHeight="1" x14ac:dyDescent="0.2">
      <c r="A34" s="167" t="s">
        <v>44</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6"/>
      <c r="B37" s="66"/>
      <c r="C37" s="66"/>
      <c r="D37" s="66"/>
      <c r="E37" s="66"/>
      <c r="F37" s="66"/>
      <c r="G37" s="66"/>
      <c r="H37" s="66"/>
      <c r="I37" s="66"/>
      <c r="J37" s="66"/>
    </row>
    <row r="38" spans="1:10" ht="15" customHeight="1" x14ac:dyDescent="0.2">
      <c r="A38" s="163" t="s">
        <v>43</v>
      </c>
      <c r="B38" s="163"/>
      <c r="C38" s="163"/>
      <c r="D38" s="163"/>
      <c r="E38" s="163"/>
      <c r="F38" s="163"/>
      <c r="G38" s="163"/>
      <c r="H38" s="163"/>
      <c r="I38" s="163"/>
      <c r="J38" s="163"/>
    </row>
    <row r="39" spans="1:10" x14ac:dyDescent="0.2">
      <c r="A39" s="163"/>
      <c r="B39" s="163"/>
      <c r="C39" s="163"/>
      <c r="D39" s="163"/>
      <c r="E39" s="163"/>
      <c r="F39" s="163"/>
      <c r="G39" s="163"/>
      <c r="H39" s="163"/>
      <c r="I39" s="163"/>
      <c r="J39" s="163"/>
    </row>
    <row r="40" spans="1:10" x14ac:dyDescent="0.2">
      <c r="A40" s="66"/>
      <c r="B40" s="66"/>
      <c r="C40" s="66"/>
      <c r="D40" s="66"/>
      <c r="E40" s="66"/>
      <c r="F40" s="66"/>
      <c r="G40" s="66"/>
      <c r="H40" s="66"/>
      <c r="I40" s="66"/>
      <c r="J40" s="66"/>
    </row>
    <row r="41" spans="1:10" ht="15" customHeight="1" x14ac:dyDescent="0.2">
      <c r="A41" s="167" t="s">
        <v>42</v>
      </c>
      <c r="B41" s="167"/>
      <c r="C41" s="167"/>
      <c r="D41" s="167"/>
      <c r="E41" s="167"/>
      <c r="F41" s="167"/>
      <c r="G41" s="167"/>
      <c r="H41" s="167"/>
      <c r="I41" s="167"/>
      <c r="J41" s="167"/>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8" t="s">
        <v>59</v>
      </c>
      <c r="B49" s="168"/>
      <c r="C49" s="168"/>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elements/1.1/"/>
    <ds:schemaRef ds:uri="c95b7ca8-b57e-45ad-a0d6-40c1b64f5a16"/>
    <ds:schemaRef ds:uri="http://schemas.microsoft.com/office/infopath/2007/PartnerControls"/>
    <ds:schemaRef ds:uri="http://schemas.openxmlformats.org/package/2006/metadata/core-properties"/>
    <ds:schemaRef ds:uri="96f2e6f6-d09e-4761-8f92-782a2eef91e0"/>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2025-06-10T17:15:31Z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